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" yWindow="135" windowWidth="10650" windowHeight="8010" tabRatio="651"/>
  </bookViews>
  <sheets>
    <sheet name="Présentation" sheetId="26" r:id="rId1"/>
    <sheet name="Exemple" sheetId="14" r:id="rId2"/>
    <sheet name="Conversion" sheetId="28" r:id="rId3"/>
  </sheets>
  <calcPr calcId="145621"/>
</workbook>
</file>

<file path=xl/calcChain.xml><?xml version="1.0" encoding="utf-8"?>
<calcChain xmlns="http://schemas.openxmlformats.org/spreadsheetml/2006/main">
  <c r="S43" i="28" l="1"/>
  <c r="R43" i="28"/>
  <c r="Q43" i="28"/>
  <c r="O43" i="28"/>
  <c r="M43" i="28"/>
  <c r="S42" i="28"/>
  <c r="R42" i="28"/>
  <c r="Q42" i="28"/>
  <c r="M42" i="28"/>
  <c r="S41" i="28"/>
  <c r="R41" i="28"/>
  <c r="Q41" i="28"/>
  <c r="O41" i="28"/>
  <c r="M41" i="28"/>
  <c r="S40" i="28"/>
  <c r="R40" i="28"/>
  <c r="Q40" i="28"/>
  <c r="O40" i="28"/>
  <c r="M40" i="28"/>
  <c r="S39" i="28"/>
  <c r="R39" i="28"/>
  <c r="Q39" i="28"/>
  <c r="O39" i="28"/>
  <c r="M39" i="28"/>
  <c r="S38" i="28"/>
  <c r="R38" i="28"/>
  <c r="Q38" i="28"/>
  <c r="O38" i="28"/>
  <c r="M38" i="28"/>
  <c r="S37" i="28"/>
  <c r="R37" i="28"/>
  <c r="Q37" i="28"/>
  <c r="O37" i="28"/>
  <c r="M37" i="28"/>
  <c r="S36" i="28"/>
  <c r="R36" i="28"/>
  <c r="Q36" i="28"/>
  <c r="O36" i="28"/>
  <c r="M36" i="28"/>
  <c r="S35" i="28"/>
  <c r="R35" i="28"/>
  <c r="Q35" i="28"/>
  <c r="O35" i="28"/>
  <c r="M35" i="28"/>
  <c r="S34" i="28"/>
  <c r="R34" i="28"/>
  <c r="Q34" i="28"/>
  <c r="O34" i="28"/>
  <c r="M34" i="28"/>
  <c r="S33" i="28"/>
  <c r="R33" i="28"/>
  <c r="Q33" i="28"/>
  <c r="O33" i="28"/>
  <c r="M33" i="28"/>
  <c r="S32" i="28"/>
  <c r="R32" i="28"/>
  <c r="Q32" i="28"/>
  <c r="O32" i="28"/>
  <c r="M32" i="28"/>
  <c r="S31" i="28"/>
  <c r="R31" i="28"/>
  <c r="Q31" i="28"/>
  <c r="O31" i="28"/>
  <c r="M31" i="28"/>
  <c r="S30" i="28"/>
  <c r="R30" i="28"/>
  <c r="Q30" i="28"/>
  <c r="O30" i="28"/>
  <c r="M30" i="28"/>
  <c r="S29" i="28"/>
  <c r="R29" i="28"/>
  <c r="Q29" i="28"/>
  <c r="O29" i="28"/>
  <c r="M29" i="28"/>
  <c r="H28" i="28"/>
  <c r="G28" i="28"/>
  <c r="F28" i="28"/>
  <c r="D28" i="28"/>
  <c r="B28" i="28"/>
  <c r="Q27" i="28" s="1"/>
  <c r="S27" i="28"/>
  <c r="M27" i="28"/>
  <c r="M26" i="28"/>
  <c r="M28" i="28" s="1"/>
  <c r="O25" i="28"/>
  <c r="H23" i="28"/>
  <c r="I23" i="28" s="1"/>
  <c r="G23" i="28"/>
  <c r="F23" i="28"/>
  <c r="B23" i="28"/>
  <c r="S20" i="28" s="1"/>
  <c r="S23" i="28" s="1"/>
  <c r="M22" i="28"/>
  <c r="M21" i="28"/>
  <c r="M20" i="28"/>
  <c r="M23" i="28" s="1"/>
  <c r="H19" i="28"/>
  <c r="G19" i="28"/>
  <c r="F19" i="28"/>
  <c r="D19" i="28"/>
  <c r="B19" i="28"/>
  <c r="O18" i="28" s="1"/>
  <c r="M14" i="28"/>
  <c r="M13" i="28"/>
  <c r="M12" i="28"/>
  <c r="M11" i="28"/>
  <c r="M19" i="28" s="1"/>
  <c r="M27" i="14"/>
  <c r="M26" i="14"/>
  <c r="M21" i="14"/>
  <c r="M22" i="14"/>
  <c r="M20" i="14"/>
  <c r="M12" i="14"/>
  <c r="M13" i="14"/>
  <c r="M14" i="14"/>
  <c r="M11" i="14"/>
  <c r="Q11" i="14"/>
  <c r="Q42" i="14"/>
  <c r="R42" i="14"/>
  <c r="S42" i="14"/>
  <c r="Q43" i="14"/>
  <c r="R43" i="14"/>
  <c r="S43" i="14"/>
  <c r="S41" i="14"/>
  <c r="R41" i="14"/>
  <c r="Q41" i="14"/>
  <c r="O43" i="14"/>
  <c r="O41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S29" i="14"/>
  <c r="R29" i="14"/>
  <c r="Q30" i="14"/>
  <c r="Q31" i="14"/>
  <c r="Q32" i="14"/>
  <c r="Q33" i="14"/>
  <c r="Q34" i="14"/>
  <c r="Q35" i="14"/>
  <c r="Q36" i="14"/>
  <c r="Q37" i="14"/>
  <c r="Q38" i="14"/>
  <c r="Q39" i="14"/>
  <c r="Q40" i="14"/>
  <c r="Q29" i="14"/>
  <c r="O31" i="14"/>
  <c r="O32" i="14"/>
  <c r="O33" i="14"/>
  <c r="O34" i="14"/>
  <c r="O35" i="14"/>
  <c r="O36" i="14"/>
  <c r="O37" i="14"/>
  <c r="O38" i="14"/>
  <c r="O39" i="14"/>
  <c r="O40" i="14"/>
  <c r="O30" i="14"/>
  <c r="O29" i="14"/>
  <c r="I28" i="28" l="1"/>
  <c r="I19" i="28"/>
  <c r="S26" i="28"/>
  <c r="S28" i="28" s="1"/>
  <c r="Q21" i="28"/>
  <c r="S21" i="28"/>
  <c r="R20" i="28"/>
  <c r="Q20" i="28"/>
  <c r="Q23" i="28" s="1"/>
  <c r="S22" i="28"/>
  <c r="Q12" i="28"/>
  <c r="Q14" i="28"/>
  <c r="O16" i="28"/>
  <c r="R11" i="28"/>
  <c r="R19" i="28" s="1"/>
  <c r="R12" i="28"/>
  <c r="R13" i="28"/>
  <c r="R14" i="28"/>
  <c r="O17" i="28"/>
  <c r="O15" i="28"/>
  <c r="O19" i="28" s="1"/>
  <c r="T19" i="28" s="1"/>
  <c r="Q11" i="28"/>
  <c r="Q19" i="28" s="1"/>
  <c r="Q13" i="28"/>
  <c r="S11" i="28"/>
  <c r="S19" i="28" s="1"/>
  <c r="S12" i="28"/>
  <c r="S13" i="28"/>
  <c r="S14" i="28"/>
  <c r="R22" i="28"/>
  <c r="O24" i="28"/>
  <c r="O28" i="28" s="1"/>
  <c r="R26" i="28"/>
  <c r="R28" i="28" s="1"/>
  <c r="R27" i="28"/>
  <c r="Q26" i="28"/>
  <c r="Q28" i="28" s="1"/>
  <c r="R23" i="28" l="1"/>
  <c r="T23" i="28" s="1"/>
  <c r="T28" i="28"/>
  <c r="D19" i="14" l="1"/>
  <c r="B28" i="14" l="1"/>
  <c r="F23" i="14"/>
  <c r="B23" i="14"/>
  <c r="F19" i="14"/>
  <c r="B19" i="14"/>
  <c r="M28" i="14"/>
  <c r="M23" i="14"/>
  <c r="M19" i="14"/>
  <c r="R20" i="14" l="1"/>
  <c r="R23" i="14" s="1"/>
  <c r="R22" i="14"/>
  <c r="S20" i="14"/>
  <c r="S21" i="14"/>
  <c r="Q21" i="14"/>
  <c r="S22" i="14"/>
  <c r="Q20" i="14"/>
  <c r="Q23" i="14" s="1"/>
  <c r="R12" i="14"/>
  <c r="R14" i="14"/>
  <c r="Q12" i="14"/>
  <c r="O15" i="14"/>
  <c r="O18" i="14"/>
  <c r="S12" i="14"/>
  <c r="S14" i="14"/>
  <c r="Q13" i="14"/>
  <c r="O16" i="14"/>
  <c r="R13" i="14"/>
  <c r="S11" i="14"/>
  <c r="Q14" i="14"/>
  <c r="O17" i="14"/>
  <c r="S13" i="14"/>
  <c r="R11" i="14"/>
  <c r="R26" i="14"/>
  <c r="O24" i="14"/>
  <c r="Q27" i="14"/>
  <c r="S26" i="14"/>
  <c r="S28" i="14" s="1"/>
  <c r="R27" i="14"/>
  <c r="Q26" i="14"/>
  <c r="Q28" i="14" s="1"/>
  <c r="S27" i="14"/>
  <c r="O25" i="14"/>
  <c r="Q19" i="14"/>
  <c r="G23" i="14"/>
  <c r="H28" i="14"/>
  <c r="O19" i="14" l="1"/>
  <c r="S23" i="14"/>
  <c r="T23" i="14" s="1"/>
  <c r="R19" i="14"/>
  <c r="S19" i="14"/>
  <c r="R28" i="14"/>
  <c r="O28" i="14"/>
  <c r="T28" i="14" s="1"/>
  <c r="D28" i="14"/>
  <c r="F28" i="14"/>
  <c r="G28" i="14"/>
  <c r="H23" i="14"/>
  <c r="I23" i="14" s="1"/>
  <c r="H19" i="14"/>
  <c r="G19" i="14"/>
  <c r="T19" i="14" l="1"/>
  <c r="I28" i="14"/>
  <c r="I19" i="14"/>
</calcChain>
</file>

<file path=xl/comments1.xml><?xml version="1.0" encoding="utf-8"?>
<comments xmlns="http://schemas.openxmlformats.org/spreadsheetml/2006/main">
  <authors>
    <author>laureline.catel</author>
    <author>eva.risch</author>
    <author>Risch Eva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 xml:space="preserve">eva.risch:
</t>
        </r>
        <r>
          <rPr>
            <sz val="9"/>
            <color indexed="81"/>
            <rFont val="Tahoma"/>
            <family val="2"/>
          </rPr>
          <t>Somme des émissions directes provenant de l'unité de traitement. Emissions boues pendant la phase de fonctionnement y sont incluses, ainsi que les émissions des macrophytes.</t>
        </r>
      </text>
    </comment>
    <comment ref="E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Emissions évitées en principe, couche géotextile+ géomembrane. Massif filtrant+ boues = "buffer"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 xml:space="preserve">eva.risch:
</t>
        </r>
        <r>
          <rPr>
            <sz val="9"/>
            <color indexed="81"/>
            <rFont val="Tahoma"/>
            <family val="2"/>
          </rPr>
          <t>Somme des émissions directes provenant de l'unité de traitement. Emissions boues pendant la phase de fonctionnement y sont incluses, ainsi que les émissions des macrophytes.</t>
        </r>
      </text>
    </comment>
    <comment ref="P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Emissions évitées en principe, couche géotextile+ géomembrane. Massif filtrant+ boues = "buffer"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laureline.catel:</t>
        </r>
        <r>
          <rPr>
            <sz val="9"/>
            <color indexed="81"/>
            <rFont val="Tahoma"/>
            <family val="2"/>
          </rPr>
          <t xml:space="preserve">
Macrophytes, massif filtrant; etc. 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laureline.catel:</t>
        </r>
        <r>
          <rPr>
            <sz val="9"/>
            <color indexed="81"/>
            <rFont val="Tahoma"/>
            <family val="2"/>
          </rPr>
          <t xml:space="preserve">
Macrophytes, massif filtrant; etc. </t>
        </r>
      </text>
    </comment>
    <comment ref="F14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Tsfer coef N-NO3 in effluent: 85.9% (Doka)</t>
        </r>
      </text>
    </comment>
    <comment ref="Q14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Tsfer coef N-NO3 in effluent: 85.9% (Doka)</t>
        </r>
      </text>
    </comment>
    <comment ref="C18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Primary emission N2. Produits de la réaction de dénitrification.</t>
        </r>
      </text>
    </comment>
    <comment ref="N18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Primary emission N2. Produits de la réaction de dénitrification.</t>
        </r>
      </text>
    </comment>
    <comment ref="B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rapport Cemagref Antony 2001. TT de l'Azote dans les steu petites collectivités par voie biologique: l'Eq.hab en N est estimé à 12-15gNK/j selon la taille de l'agglo</t>
        </r>
      </text>
    </comment>
    <comment ref="F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calculé par différence E/S</t>
        </r>
      </text>
    </comment>
    <comment ref="M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rapport Cemagref Antony 2001. TT de l'Azote dans les steu petites collectivités par voie biologique: l'Eq.hab en N est estimé à 12-15gNK/j selon la taille de l'agglo</t>
        </r>
      </text>
    </comment>
    <comment ref="Q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calculé par différence E/S</t>
        </r>
      </text>
    </comment>
    <comment ref="C20" authorId="1">
      <text>
        <r>
          <rPr>
            <b/>
            <sz val="8"/>
            <color indexed="81"/>
            <rFont val="Tahoma"/>
            <family val="2"/>
          </rPr>
          <t>eva.risch: P-org ou P-Part</t>
        </r>
        <r>
          <rPr>
            <sz val="8"/>
            <color indexed="81"/>
            <rFont val="Tahoma"/>
            <family val="2"/>
          </rPr>
          <t xml:space="preserve">
P-particulaire serait complètement éliminé des eaux traitées et transféré aux boues avec etape de précipitation de P en 3e etape (Doka)</t>
        </r>
      </text>
    </comment>
    <comment ref="N20" authorId="1">
      <text>
        <r>
          <rPr>
            <b/>
            <sz val="8"/>
            <color indexed="81"/>
            <rFont val="Tahoma"/>
            <family val="2"/>
          </rPr>
          <t>eva.risch: P-org ou P-Part</t>
        </r>
        <r>
          <rPr>
            <sz val="8"/>
            <color indexed="81"/>
            <rFont val="Tahoma"/>
            <family val="2"/>
          </rPr>
          <t xml:space="preserve">
P-particulaire serait complètement éliminé des eaux traitées et transféré aux boues avec etape de précipitation de P en 3e etape (Doka)</t>
        </r>
      </text>
    </comment>
    <comment ref="C21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Phosphate dissout, P-Solv</t>
        </r>
      </text>
    </comment>
    <comment ref="N21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Phosphate dissout, P-Solv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Pas de forme gazeuse existante</t>
        </r>
      </text>
    </comment>
    <comment ref="O23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Pas de forme gazeuse existante</t>
        </r>
      </text>
    </comment>
    <comment ref="Q41" authorId="2">
      <text>
        <r>
          <rPr>
            <b/>
            <sz val="8"/>
            <color indexed="81"/>
            <rFont val="Tahoma"/>
            <family val="2"/>
          </rPr>
          <t>Risch Eva:</t>
        </r>
        <r>
          <rPr>
            <sz val="8"/>
            <color indexed="81"/>
            <rFont val="Tahoma"/>
            <family val="2"/>
          </rPr>
          <t xml:space="preserve">
0% transfert aux boues!</t>
        </r>
      </text>
    </comment>
  </commentList>
</comments>
</file>

<file path=xl/comments2.xml><?xml version="1.0" encoding="utf-8"?>
<comments xmlns="http://schemas.openxmlformats.org/spreadsheetml/2006/main">
  <authors>
    <author>laureline.catel</author>
    <author>eva.risch</author>
    <author>Risch Eva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 xml:space="preserve">eva.risch:
</t>
        </r>
        <r>
          <rPr>
            <sz val="9"/>
            <color indexed="81"/>
            <rFont val="Tahoma"/>
            <family val="2"/>
          </rPr>
          <t>Somme des émissions directes provenant de l'unité de traitement. Emissions boues pendant la phase de fonctionnement y sont incluses, ainsi que les émissions des macrophytes.</t>
        </r>
      </text>
    </comment>
    <comment ref="E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Emissions évitées en principe, couche géotextile+ géomembrane. Massif filtrant+ boues = "buffer"</t>
        </r>
      </text>
    </comment>
    <comment ref="O9" authorId="0">
      <text>
        <r>
          <rPr>
            <b/>
            <sz val="9"/>
            <color indexed="81"/>
            <rFont val="Tahoma"/>
            <family val="2"/>
          </rPr>
          <t xml:space="preserve">eva.risch:
</t>
        </r>
        <r>
          <rPr>
            <sz val="9"/>
            <color indexed="81"/>
            <rFont val="Tahoma"/>
            <family val="2"/>
          </rPr>
          <t>Somme des émissions directes provenant de l'unité de traitement. Emissions boues pendant la phase de fonctionnement y sont incluses, ainsi que les émissions des macrophytes.</t>
        </r>
      </text>
    </comment>
    <comment ref="P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Emissions évitées en principe, couche géotextile+ géomembrane. Massif filtrant+ boues = "buffer"</t>
        </r>
      </text>
    </comment>
    <comment ref="H10" authorId="0">
      <text>
        <r>
          <rPr>
            <b/>
            <sz val="9"/>
            <color indexed="81"/>
            <rFont val="Tahoma"/>
            <family val="2"/>
          </rPr>
          <t>laureline.catel:</t>
        </r>
        <r>
          <rPr>
            <sz val="9"/>
            <color indexed="81"/>
            <rFont val="Tahoma"/>
            <family val="2"/>
          </rPr>
          <t xml:space="preserve">
Macrophytes, massif filtrant; etc. 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laureline.catel:</t>
        </r>
        <r>
          <rPr>
            <sz val="9"/>
            <color indexed="81"/>
            <rFont val="Tahoma"/>
            <family val="2"/>
          </rPr>
          <t xml:space="preserve">
Macrophytes, massif filtrant; etc. </t>
        </r>
      </text>
    </comment>
    <comment ref="F14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Tsfer coef N-NO3 in effluent: 85.9% (Doka)</t>
        </r>
      </text>
    </comment>
    <comment ref="Q14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Tsfer coef N-NO3 in effluent: 85.9% (Doka)</t>
        </r>
      </text>
    </comment>
    <comment ref="C18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Primary emission N2. Produits de la réaction de dénitrification.</t>
        </r>
      </text>
    </comment>
    <comment ref="N18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Primary emission N2. Produits de la réaction de dénitrification.</t>
        </r>
      </text>
    </comment>
    <comment ref="B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rapport Cemagref Antony 2001. TT de l'Azote dans les steu petites collectivités par voie biologique: l'Eq.hab en N est estimé à 12-15gNK/j selon la taille de l'agglo</t>
        </r>
      </text>
    </comment>
    <comment ref="F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calculé par différence E/S</t>
        </r>
      </text>
    </comment>
    <comment ref="M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rapport Cemagref Antony 2001. TT de l'Azote dans les steu petites collectivités par voie biologique: l'Eq.hab en N est estimé à 12-15gNK/j selon la taille de l'agglo</t>
        </r>
      </text>
    </comment>
    <comment ref="Q19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calculé par différence E/S</t>
        </r>
      </text>
    </comment>
    <comment ref="C20" authorId="1">
      <text>
        <r>
          <rPr>
            <b/>
            <sz val="8"/>
            <color indexed="81"/>
            <rFont val="Tahoma"/>
            <family val="2"/>
          </rPr>
          <t>eva.risch: P-org ou P-Part</t>
        </r>
        <r>
          <rPr>
            <sz val="8"/>
            <color indexed="81"/>
            <rFont val="Tahoma"/>
            <family val="2"/>
          </rPr>
          <t xml:space="preserve">
P-particulaire serait complètement éliminé des eaux traitées et transféré aux boues avec etape de précipitation de P en 3e etape (Doka)</t>
        </r>
      </text>
    </comment>
    <comment ref="N20" authorId="1">
      <text>
        <r>
          <rPr>
            <b/>
            <sz val="8"/>
            <color indexed="81"/>
            <rFont val="Tahoma"/>
            <family val="2"/>
          </rPr>
          <t>eva.risch: P-org ou P-Part</t>
        </r>
        <r>
          <rPr>
            <sz val="8"/>
            <color indexed="81"/>
            <rFont val="Tahoma"/>
            <family val="2"/>
          </rPr>
          <t xml:space="preserve">
P-particulaire serait complètement éliminé des eaux traitées et transféré aux boues avec etape de précipitation de P en 3e etape (Doka)</t>
        </r>
      </text>
    </comment>
    <comment ref="C21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Phosphate dissout, P-Solv</t>
        </r>
      </text>
    </comment>
    <comment ref="N21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Phosphate dissout, P-Solv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Pas de forme gazeuse existante</t>
        </r>
      </text>
    </comment>
    <comment ref="O23" authorId="1">
      <text>
        <r>
          <rPr>
            <b/>
            <sz val="8"/>
            <color indexed="81"/>
            <rFont val="Tahoma"/>
            <family val="2"/>
          </rPr>
          <t>eva.risch:</t>
        </r>
        <r>
          <rPr>
            <sz val="8"/>
            <color indexed="81"/>
            <rFont val="Tahoma"/>
            <family val="2"/>
          </rPr>
          <t xml:space="preserve">
Pas de forme gazeuse existante</t>
        </r>
      </text>
    </comment>
    <comment ref="Q41" authorId="2">
      <text>
        <r>
          <rPr>
            <b/>
            <sz val="8"/>
            <color indexed="81"/>
            <rFont val="Tahoma"/>
            <family val="2"/>
          </rPr>
          <t>Risch Eva:</t>
        </r>
        <r>
          <rPr>
            <sz val="8"/>
            <color indexed="81"/>
            <rFont val="Tahoma"/>
            <family val="2"/>
          </rPr>
          <t xml:space="preserve">
0% transfert aux boues!</t>
        </r>
      </text>
    </comment>
  </commentList>
</comments>
</file>

<file path=xl/sharedStrings.xml><?xml version="1.0" encoding="utf-8"?>
<sst xmlns="http://schemas.openxmlformats.org/spreadsheetml/2006/main" count="347" uniqueCount="70">
  <si>
    <t>Emissions et rejets directs</t>
  </si>
  <si>
    <t>Sous-produits</t>
  </si>
  <si>
    <t>Emissions air</t>
  </si>
  <si>
    <t>Emissions sol</t>
  </si>
  <si>
    <t>Rejets eau</t>
  </si>
  <si>
    <t>CP1</t>
  </si>
  <si>
    <t>CP2</t>
  </si>
  <si>
    <t>Boues</t>
  </si>
  <si>
    <t>N-Azote</t>
  </si>
  <si>
    <t>N-NH4</t>
  </si>
  <si>
    <t>N-org</t>
  </si>
  <si>
    <t>N-NH3</t>
  </si>
  <si>
    <t>N-NO</t>
  </si>
  <si>
    <r>
      <t>N-N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</si>
  <si>
    <r>
      <t>N-N</t>
    </r>
    <r>
      <rPr>
        <vertAlign val="subscript"/>
        <sz val="10"/>
        <rFont val="Calibri"/>
        <family val="2"/>
      </rPr>
      <t xml:space="preserve">2 </t>
    </r>
  </si>
  <si>
    <t>N Total, Entrée</t>
  </si>
  <si>
    <t>N Total, Sortie</t>
  </si>
  <si>
    <t>P-Phosp.</t>
  </si>
  <si>
    <t>P-org</t>
  </si>
  <si>
    <t>P-PO4</t>
  </si>
  <si>
    <t xml:space="preserve">P-P2O5 </t>
  </si>
  <si>
    <t>P Total, Entrée</t>
  </si>
  <si>
    <t>P Total, Sortie</t>
  </si>
  <si>
    <t>C-CO2</t>
  </si>
  <si>
    <t>C-CH4</t>
  </si>
  <si>
    <t>C Total, Entrée</t>
  </si>
  <si>
    <t>C Total, Sortie</t>
  </si>
  <si>
    <t>Ni</t>
  </si>
  <si>
    <t>Pb</t>
  </si>
  <si>
    <t>N-N2O</t>
  </si>
  <si>
    <t xml:space="preserve">N-N2 </t>
  </si>
  <si>
    <t>N-NO3</t>
  </si>
  <si>
    <t>N-NO2</t>
  </si>
  <si>
    <t>Cd</t>
  </si>
  <si>
    <t>Hg</t>
  </si>
  <si>
    <t>Dichlorométhane</t>
  </si>
  <si>
    <t xml:space="preserve">Simazine </t>
  </si>
  <si>
    <t xml:space="preserve">2,4-dichlorophénol </t>
  </si>
  <si>
    <t>CTO</t>
  </si>
  <si>
    <t>C-Carbone</t>
  </si>
  <si>
    <t>Autres</t>
  </si>
  <si>
    <t xml:space="preserve">Légende : </t>
  </si>
  <si>
    <t>Non concerné (donc non éditable)</t>
  </si>
  <si>
    <t>TOTAL</t>
  </si>
  <si>
    <t>C-org</t>
  </si>
  <si>
    <t>C-inerte</t>
  </si>
  <si>
    <t>Co</t>
  </si>
  <si>
    <t>As</t>
  </si>
  <si>
    <t>Mo</t>
  </si>
  <si>
    <t>Zn</t>
  </si>
  <si>
    <t>Ba</t>
  </si>
  <si>
    <t>Cu</t>
  </si>
  <si>
    <t>Cr</t>
  </si>
  <si>
    <t>V</t>
  </si>
  <si>
    <t>ETM</t>
  </si>
  <si>
    <t>C-DBO5</t>
  </si>
  <si>
    <t>AIDE AU BILAN MATIERE DES STATIONS D'EPURATION POUR ACV4E</t>
  </si>
  <si>
    <r>
      <t xml:space="preserve">OUTPUTS </t>
    </r>
    <r>
      <rPr>
        <sz val="14"/>
        <rFont val="Calibri"/>
        <family val="2"/>
      </rPr>
      <t>(g/(EH*j))</t>
    </r>
  </si>
  <si>
    <r>
      <rPr>
        <b/>
        <sz val="14"/>
        <color indexed="8"/>
        <rFont val="Calibri"/>
        <family val="2"/>
      </rPr>
      <t>INPUTS</t>
    </r>
    <r>
      <rPr>
        <sz val="10"/>
        <color indexed="8"/>
        <rFont val="Calibri"/>
        <family val="2"/>
      </rPr>
      <t xml:space="preserve"> </t>
    </r>
    <r>
      <rPr>
        <sz val="14"/>
        <color indexed="8"/>
        <rFont val="Calibri"/>
        <family val="2"/>
      </rPr>
      <t xml:space="preserve">
Substances Eau Usée (g/(EH*j))</t>
    </r>
  </si>
  <si>
    <r>
      <rPr>
        <b/>
        <sz val="14"/>
        <color indexed="8"/>
        <rFont val="Calibri"/>
        <family val="2"/>
      </rPr>
      <t>INPUTS</t>
    </r>
    <r>
      <rPr>
        <sz val="14"/>
        <color indexed="8"/>
        <rFont val="Calibri"/>
        <family val="2"/>
      </rPr>
      <t xml:space="preserve"> 
Substances Eau Usée (g/(EH*j))</t>
    </r>
  </si>
  <si>
    <t>Bilan matière converti en %: à reporter dans ACV4E</t>
  </si>
  <si>
    <t>Exemple de Bilan Matière:</t>
  </si>
  <si>
    <t>Filière Boues activée (sans déphosphatation), avec traitement des boues par lits de séchage plantés de roseaux</t>
  </si>
  <si>
    <t>OUTPUTS (%)</t>
  </si>
  <si>
    <t>Aide à la conversion:</t>
  </si>
  <si>
    <t>Bilan matière converti en %</t>
  </si>
  <si>
    <r>
      <t>Dans le logiciel ACV4E, chaque station d'épuration présente un bilan matière permettant d'</t>
    </r>
    <r>
      <rPr>
        <b/>
        <sz val="14"/>
        <rFont val="Arial"/>
        <family val="2"/>
      </rPr>
      <t>équilibrer</t>
    </r>
    <r>
      <rPr>
        <sz val="14"/>
        <rFont val="Arial"/>
        <family val="2"/>
      </rPr>
      <t xml:space="preserve"> à l'échelle de la station les entrées et sorties de différents composants: Azote, Phosphore, Carbone, Composés Traces Organiques et Eléments Traces Metalliques. 
Ces bilans matières sont à remplir en indiquant des</t>
    </r>
    <r>
      <rPr>
        <b/>
        <sz val="14"/>
        <rFont val="Arial"/>
        <family val="2"/>
      </rPr>
      <t xml:space="preserve"> pourcentages (%)</t>
    </r>
    <r>
      <rPr>
        <sz val="14"/>
        <rFont val="Arial"/>
        <family val="2"/>
      </rPr>
      <t xml:space="preserve">, or l'utilisateur possède parfois ces informations dans des unités différentes.
Ce fichier constitue une </t>
    </r>
    <r>
      <rPr>
        <b/>
        <sz val="14"/>
        <rFont val="Arial"/>
        <family val="2"/>
      </rPr>
      <t>aide</t>
    </r>
    <r>
      <rPr>
        <sz val="14"/>
        <rFont val="Arial"/>
        <family val="2"/>
      </rPr>
      <t xml:space="preserve"> pour l'utilisateur afin de </t>
    </r>
    <r>
      <rPr>
        <b/>
        <sz val="14"/>
        <rFont val="Arial"/>
        <family val="2"/>
      </rPr>
      <t>convertir</t>
    </r>
    <r>
      <rPr>
        <sz val="14"/>
        <rFont val="Arial"/>
        <family val="2"/>
      </rPr>
      <t xml:space="preserve"> un bilan matière. Il contient 3 feuilles:
- 1 feuille de </t>
    </r>
    <r>
      <rPr>
        <b/>
        <sz val="14"/>
        <rFont val="Arial"/>
        <family val="2"/>
      </rPr>
      <t>présentation</t>
    </r>
    <r>
      <rPr>
        <sz val="14"/>
        <rFont val="Arial"/>
        <family val="2"/>
      </rPr>
      <t xml:space="preserve">
- 1 feuille d'</t>
    </r>
    <r>
      <rPr>
        <b/>
        <sz val="14"/>
        <rFont val="Arial"/>
        <family val="2"/>
      </rPr>
      <t>exemple</t>
    </r>
    <r>
      <rPr>
        <sz val="14"/>
        <rFont val="Arial"/>
        <family val="2"/>
      </rPr>
      <t>, présentant la conversation d'un bilan matière en g/(EH*j) en bilan matière en %, pour une filière donnée
- 1 feuille de</t>
    </r>
    <r>
      <rPr>
        <b/>
        <sz val="14"/>
        <rFont val="Arial"/>
        <family val="2"/>
      </rPr>
      <t xml:space="preserve"> conversion</t>
    </r>
    <r>
      <rPr>
        <sz val="14"/>
        <rFont val="Arial"/>
        <family val="2"/>
      </rPr>
      <t xml:space="preserve"> à remplir par l'utilisateur pour convertir un bilan matière pour une filière donnée</t>
    </r>
  </si>
  <si>
    <t>Bilan matière en g/(EH*j)</t>
  </si>
  <si>
    <t>Bilan matière en g/(EH*j): à remplir</t>
  </si>
  <si>
    <t>Mis à jour: avril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</si>
</sst>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000"/>
    <numFmt numFmtId="165" formatCode="0.0"/>
    <numFmt numFmtId="166" formatCode="0.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vertAlign val="subscript"/>
      <sz val="10"/>
      <name val="Calibri"/>
      <family val="2"/>
    </font>
    <font>
      <i/>
      <sz val="10"/>
      <color indexed="9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  <font>
      <b/>
      <sz val="16"/>
      <color theme="0"/>
      <name val="Calibri"/>
      <family val="2"/>
    </font>
    <font>
      <sz val="14"/>
      <name val="Arial"/>
      <family val="2"/>
    </font>
    <font>
      <b/>
      <i/>
      <sz val="18"/>
      <name val="Calibri"/>
      <family val="2"/>
    </font>
    <font>
      <b/>
      <sz val="14"/>
      <name val="Arial"/>
      <family val="2"/>
    </font>
    <font>
      <i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 style="medium">
        <color indexed="64"/>
      </bottom>
      <diagonal/>
    </border>
    <border>
      <left style="thin">
        <color indexed="31"/>
      </left>
      <right/>
      <top/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64"/>
      </right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9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9"/>
      </right>
      <top style="medium">
        <color theme="0"/>
      </top>
      <bottom style="medium">
        <color auto="1"/>
      </bottom>
      <diagonal/>
    </border>
    <border>
      <left style="medium">
        <color indexed="64"/>
      </left>
      <right style="medium">
        <color indexed="9"/>
      </right>
      <top style="medium">
        <color theme="0"/>
      </top>
      <bottom/>
      <diagonal/>
    </border>
  </borders>
  <cellStyleXfs count="7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2" fillId="3" borderId="19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</cellStyleXfs>
  <cellXfs count="334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3" fillId="4" borderId="8" xfId="5" applyFont="1" applyFill="1" applyBorder="1" applyAlignment="1">
      <alignment horizontal="right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8" borderId="7" xfId="1" applyFont="1" applyFill="1" applyBorder="1" applyAlignment="1">
      <alignment horizontal="right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right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right" vertical="center" wrapText="1"/>
    </xf>
    <xf numFmtId="0" fontId="4" fillId="8" borderId="8" xfId="6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8" xfId="5" applyFont="1" applyFill="1" applyBorder="1" applyAlignment="1">
      <alignment horizontal="right" vertical="center" wrapText="1"/>
    </xf>
    <xf numFmtId="11" fontId="4" fillId="8" borderId="1" xfId="2" applyNumberFormat="1" applyFont="1" applyFill="1" applyBorder="1" applyAlignment="1">
      <alignment horizontal="center" vertical="center" wrapText="1"/>
    </xf>
    <xf numFmtId="0" fontId="4" fillId="8" borderId="7" xfId="2" applyFont="1" applyFill="1" applyBorder="1" applyAlignment="1">
      <alignment horizontal="right" vertical="center" wrapText="1"/>
    </xf>
    <xf numFmtId="11" fontId="4" fillId="8" borderId="2" xfId="2" applyNumberFormat="1" applyFont="1" applyFill="1" applyBorder="1" applyAlignment="1">
      <alignment horizontal="center" vertical="center" wrapText="1"/>
    </xf>
    <xf numFmtId="0" fontId="4" fillId="8" borderId="8" xfId="2" applyFont="1" applyFill="1" applyBorder="1" applyAlignment="1">
      <alignment horizontal="right" vertical="center" wrapText="1"/>
    </xf>
    <xf numFmtId="11" fontId="4" fillId="8" borderId="13" xfId="2" applyNumberFormat="1" applyFont="1" applyFill="1" applyBorder="1" applyAlignment="1">
      <alignment horizontal="center" vertical="center" wrapText="1"/>
    </xf>
    <xf numFmtId="0" fontId="4" fillId="8" borderId="14" xfId="2" applyFont="1" applyFill="1" applyBorder="1" applyAlignment="1">
      <alignment horizontal="right" vertical="center" wrapText="1"/>
    </xf>
    <xf numFmtId="11" fontId="4" fillId="8" borderId="3" xfId="4" applyNumberFormat="1" applyFont="1" applyFill="1" applyBorder="1" applyAlignment="1">
      <alignment horizontal="center" vertical="center" wrapText="1"/>
    </xf>
    <xf numFmtId="0" fontId="4" fillId="8" borderId="9" xfId="2" applyFont="1" applyFill="1" applyBorder="1" applyAlignment="1">
      <alignment horizontal="right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right" vertical="center" wrapText="1"/>
    </xf>
    <xf numFmtId="0" fontId="11" fillId="11" borderId="5" xfId="0" applyFont="1" applyFill="1" applyBorder="1" applyAlignment="1">
      <alignment horizontal="center" vertical="center" wrapText="1"/>
    </xf>
    <xf numFmtId="165" fontId="12" fillId="11" borderId="5" xfId="0" applyNumberFormat="1" applyFont="1" applyFill="1" applyBorder="1" applyAlignment="1">
      <alignment horizontal="center" vertical="center" wrapText="1"/>
    </xf>
    <xf numFmtId="165" fontId="11" fillId="11" borderId="5" xfId="0" applyNumberFormat="1" applyFont="1" applyFill="1" applyBorder="1" applyAlignment="1">
      <alignment horizontal="center" vertical="center" wrapText="1"/>
    </xf>
    <xf numFmtId="164" fontId="11" fillId="11" borderId="5" xfId="0" applyNumberFormat="1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2" fontId="11" fillId="11" borderId="5" xfId="0" applyNumberFormat="1" applyFont="1" applyFill="1" applyBorder="1" applyAlignment="1">
      <alignment horizontal="center" vertical="center" wrapText="1"/>
    </xf>
    <xf numFmtId="165" fontId="11" fillId="11" borderId="11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vertical="center" wrapText="1"/>
    </xf>
    <xf numFmtId="1" fontId="3" fillId="7" borderId="20" xfId="5" applyNumberFormat="1" applyFont="1" applyFill="1" applyBorder="1" applyAlignment="1">
      <alignment horizontal="center" vertical="center" wrapText="1"/>
    </xf>
    <xf numFmtId="11" fontId="3" fillId="7" borderId="21" xfId="3" applyNumberFormat="1" applyFont="1" applyFill="1" applyBorder="1" applyAlignment="1">
      <alignment horizontal="center" vertical="center" wrapText="1"/>
    </xf>
    <xf numFmtId="11" fontId="3" fillId="7" borderId="23" xfId="5" applyNumberFormat="1" applyFont="1" applyFill="1" applyBorder="1" applyAlignment="1">
      <alignment horizontal="center" vertical="center" wrapText="1"/>
    </xf>
    <xf numFmtId="11" fontId="3" fillId="7" borderId="24" xfId="3" applyNumberFormat="1" applyFont="1" applyFill="1" applyBorder="1" applyAlignment="1">
      <alignment horizontal="center" vertical="center" wrapText="1"/>
    </xf>
    <xf numFmtId="1" fontId="3" fillId="7" borderId="23" xfId="5" applyNumberFormat="1" applyFont="1" applyFill="1" applyBorder="1" applyAlignment="1">
      <alignment horizontal="center" vertical="center" wrapText="1"/>
    </xf>
    <xf numFmtId="1" fontId="3" fillId="7" borderId="26" xfId="5" applyNumberFormat="1" applyFont="1" applyFill="1" applyBorder="1" applyAlignment="1">
      <alignment horizontal="center" vertical="center" wrapText="1"/>
    </xf>
    <xf numFmtId="11" fontId="3" fillId="7" borderId="27" xfId="3" applyNumberFormat="1" applyFont="1" applyFill="1" applyBorder="1" applyAlignment="1">
      <alignment horizontal="center" vertical="center" wrapText="1"/>
    </xf>
    <xf numFmtId="11" fontId="3" fillId="7" borderId="20" xfId="3" applyNumberFormat="1" applyFont="1" applyFill="1" applyBorder="1" applyAlignment="1">
      <alignment horizontal="center" vertical="center" wrapText="1"/>
    </xf>
    <xf numFmtId="0" fontId="3" fillId="7" borderId="21" xfId="3" applyNumberFormat="1" applyFont="1" applyFill="1" applyBorder="1" applyAlignment="1">
      <alignment horizontal="center" vertical="center" wrapText="1"/>
    </xf>
    <xf numFmtId="0" fontId="3" fillId="7" borderId="24" xfId="3" applyNumberFormat="1" applyFont="1" applyFill="1" applyBorder="1" applyAlignment="1">
      <alignment horizontal="center" vertical="center" wrapText="1"/>
    </xf>
    <xf numFmtId="0" fontId="3" fillId="7" borderId="24" xfId="3" applyFont="1" applyFill="1" applyBorder="1" applyAlignment="1">
      <alignment horizontal="center" vertical="center" wrapText="1"/>
    </xf>
    <xf numFmtId="0" fontId="3" fillId="7" borderId="26" xfId="3" applyNumberFormat="1" applyFont="1" applyFill="1" applyBorder="1" applyAlignment="1">
      <alignment horizontal="center" vertical="center" wrapText="1"/>
    </xf>
    <xf numFmtId="0" fontId="3" fillId="7" borderId="27" xfId="3" applyFont="1" applyFill="1" applyBorder="1" applyAlignment="1">
      <alignment horizontal="center" vertical="center" wrapText="1"/>
    </xf>
    <xf numFmtId="165" fontId="3" fillId="7" borderId="20" xfId="3" applyNumberFormat="1" applyFont="1" applyFill="1" applyBorder="1" applyAlignment="1">
      <alignment horizontal="center" vertical="center" wrapText="1"/>
    </xf>
    <xf numFmtId="165" fontId="3" fillId="7" borderId="23" xfId="3" applyNumberFormat="1" applyFont="1" applyFill="1" applyBorder="1" applyAlignment="1">
      <alignment horizontal="center" vertical="center" wrapText="1"/>
    </xf>
    <xf numFmtId="165" fontId="3" fillId="7" borderId="24" xfId="3" applyNumberFormat="1" applyFont="1" applyFill="1" applyBorder="1" applyAlignment="1">
      <alignment horizontal="center" vertical="center" wrapText="1"/>
    </xf>
    <xf numFmtId="0" fontId="3" fillId="7" borderId="21" xfId="3" applyFont="1" applyFill="1" applyBorder="1" applyAlignment="1">
      <alignment horizontal="center" vertical="center" wrapText="1"/>
    </xf>
    <xf numFmtId="2" fontId="3" fillId="7" borderId="24" xfId="3" applyNumberFormat="1" applyFont="1" applyFill="1" applyBorder="1" applyAlignment="1">
      <alignment horizontal="center" vertical="center" wrapText="1"/>
    </xf>
    <xf numFmtId="166" fontId="3" fillId="7" borderId="27" xfId="3" applyNumberFormat="1" applyFont="1" applyFill="1" applyBorder="1" applyAlignment="1">
      <alignment horizontal="center" vertical="center" wrapText="1"/>
    </xf>
    <xf numFmtId="165" fontId="3" fillId="7" borderId="21" xfId="3" applyNumberFormat="1" applyFont="1" applyFill="1" applyBorder="1" applyAlignment="1">
      <alignment horizontal="center" vertical="center" wrapText="1"/>
    </xf>
    <xf numFmtId="1" fontId="3" fillId="7" borderId="24" xfId="3" applyNumberFormat="1" applyFont="1" applyFill="1" applyBorder="1" applyAlignment="1">
      <alignment horizontal="center" vertical="center" wrapText="1"/>
    </xf>
    <xf numFmtId="0" fontId="3" fillId="7" borderId="23" xfId="3" applyFont="1" applyFill="1" applyBorder="1" applyAlignment="1">
      <alignment horizontal="center" vertical="center" wrapText="1"/>
    </xf>
    <xf numFmtId="0" fontId="3" fillId="7" borderId="23" xfId="3" applyFont="1" applyFill="1" applyBorder="1" applyAlignment="1" applyProtection="1">
      <alignment horizontal="center" vertical="center" wrapText="1"/>
    </xf>
    <xf numFmtId="0" fontId="3" fillId="7" borderId="26" xfId="3" applyFont="1" applyFill="1" applyBorder="1" applyAlignment="1">
      <alignment horizontal="center" vertical="center" wrapText="1"/>
    </xf>
    <xf numFmtId="0" fontId="3" fillId="6" borderId="24" xfId="3" applyFont="1" applyFill="1" applyBorder="1" applyAlignment="1">
      <alignment horizontal="center" vertical="center" wrapText="1"/>
    </xf>
    <xf numFmtId="0" fontId="3" fillId="6" borderId="27" xfId="3" applyFont="1" applyFill="1" applyBorder="1" applyAlignment="1">
      <alignment horizontal="center" vertical="center" wrapText="1"/>
    </xf>
    <xf numFmtId="2" fontId="3" fillId="6" borderId="21" xfId="3" applyNumberFormat="1" applyFont="1" applyFill="1" applyBorder="1" applyAlignment="1">
      <alignment horizontal="center" vertical="center" wrapText="1"/>
    </xf>
    <xf numFmtId="2" fontId="3" fillId="6" borderId="24" xfId="3" applyNumberFormat="1" applyFont="1" applyFill="1" applyBorder="1" applyAlignment="1">
      <alignment horizontal="center" vertical="center" wrapText="1"/>
    </xf>
    <xf numFmtId="0" fontId="3" fillId="6" borderId="23" xfId="3" applyFont="1" applyFill="1" applyBorder="1" applyAlignment="1" applyProtection="1">
      <alignment horizontal="center" vertical="center" wrapText="1"/>
    </xf>
    <xf numFmtId="0" fontId="3" fillId="6" borderId="26" xfId="3" applyFont="1" applyFill="1" applyBorder="1" applyAlignment="1" applyProtection="1">
      <alignment horizontal="center" vertical="center" wrapText="1"/>
    </xf>
    <xf numFmtId="2" fontId="3" fillId="6" borderId="27" xfId="3" applyNumberFormat="1" applyFont="1" applyFill="1" applyBorder="1" applyAlignment="1">
      <alignment horizontal="center" vertical="center" wrapText="1"/>
    </xf>
    <xf numFmtId="0" fontId="3" fillId="6" borderId="20" xfId="3" applyFont="1" applyFill="1" applyBorder="1" applyAlignment="1">
      <alignment horizontal="center" vertical="center" wrapText="1"/>
    </xf>
    <xf numFmtId="0" fontId="3" fillId="6" borderId="23" xfId="3" applyFont="1" applyFill="1" applyBorder="1" applyAlignment="1">
      <alignment horizontal="center" vertical="center" wrapText="1"/>
    </xf>
    <xf numFmtId="0" fontId="3" fillId="6" borderId="20" xfId="3" applyNumberFormat="1" applyFont="1" applyFill="1" applyBorder="1" applyAlignment="1">
      <alignment horizontal="center" vertical="center" wrapText="1"/>
    </xf>
    <xf numFmtId="0" fontId="3" fillId="6" borderId="21" xfId="3" applyFont="1" applyFill="1" applyBorder="1" applyAlignment="1">
      <alignment horizontal="center" vertical="center" wrapText="1"/>
    </xf>
    <xf numFmtId="1" fontId="3" fillId="6" borderId="21" xfId="3" applyNumberFormat="1" applyFont="1" applyFill="1" applyBorder="1" applyAlignment="1">
      <alignment horizontal="center" vertical="center" wrapText="1"/>
    </xf>
    <xf numFmtId="0" fontId="3" fillId="6" borderId="23" xfId="3" applyNumberFormat="1" applyFont="1" applyFill="1" applyBorder="1" applyAlignment="1">
      <alignment horizontal="center" vertical="center" wrapText="1"/>
    </xf>
    <xf numFmtId="1" fontId="3" fillId="6" borderId="24" xfId="3" applyNumberFormat="1" applyFont="1" applyFill="1" applyBorder="1" applyAlignment="1">
      <alignment horizontal="center" vertical="center" wrapText="1"/>
    </xf>
    <xf numFmtId="0" fontId="3" fillId="6" borderId="26" xfId="3" applyNumberFormat="1" applyFont="1" applyFill="1" applyBorder="1" applyAlignment="1">
      <alignment horizontal="center" vertical="center" wrapText="1"/>
    </xf>
    <xf numFmtId="0" fontId="3" fillId="6" borderId="27" xfId="3" applyNumberFormat="1" applyFont="1" applyFill="1" applyBorder="1" applyAlignment="1">
      <alignment horizontal="center" vertical="center" wrapText="1"/>
    </xf>
    <xf numFmtId="0" fontId="3" fillId="6" borderId="29" xfId="3" applyNumberFormat="1" applyFont="1" applyFill="1" applyBorder="1" applyAlignment="1">
      <alignment horizontal="center" vertical="center" wrapText="1"/>
    </xf>
    <xf numFmtId="0" fontId="3" fillId="6" borderId="30" xfId="3" applyFont="1" applyFill="1" applyBorder="1" applyAlignment="1">
      <alignment horizontal="center" vertical="center" wrapText="1"/>
    </xf>
    <xf numFmtId="1" fontId="3" fillId="6" borderId="30" xfId="3" applyNumberFormat="1" applyFont="1" applyFill="1" applyBorder="1" applyAlignment="1">
      <alignment horizontal="center" vertical="center" wrapText="1"/>
    </xf>
    <xf numFmtId="0" fontId="3" fillId="6" borderId="21" xfId="3" applyNumberFormat="1" applyFont="1" applyFill="1" applyBorder="1" applyAlignment="1">
      <alignment horizontal="center" vertical="center" wrapText="1"/>
    </xf>
    <xf numFmtId="0" fontId="25" fillId="5" borderId="35" xfId="0" applyFont="1" applyFill="1" applyBorder="1" applyAlignment="1">
      <alignment horizontal="left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right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right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right" vertical="center" wrapText="1"/>
    </xf>
    <xf numFmtId="0" fontId="4" fillId="12" borderId="8" xfId="6" applyFont="1" applyFill="1" applyBorder="1" applyAlignment="1">
      <alignment horizontal="right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8" xfId="5" applyFont="1" applyFill="1" applyBorder="1" applyAlignment="1">
      <alignment horizontal="right" vertical="center" wrapText="1"/>
    </xf>
    <xf numFmtId="11" fontId="4" fillId="12" borderId="1" xfId="2" applyNumberFormat="1" applyFont="1" applyFill="1" applyBorder="1" applyAlignment="1">
      <alignment horizontal="center" vertical="center" wrapText="1"/>
    </xf>
    <xf numFmtId="0" fontId="4" fillId="12" borderId="7" xfId="2" applyFont="1" applyFill="1" applyBorder="1" applyAlignment="1">
      <alignment horizontal="right" vertical="center" wrapText="1"/>
    </xf>
    <xf numFmtId="11" fontId="4" fillId="12" borderId="2" xfId="2" applyNumberFormat="1" applyFont="1" applyFill="1" applyBorder="1" applyAlignment="1">
      <alignment horizontal="center" vertical="center" wrapText="1"/>
    </xf>
    <xf numFmtId="0" fontId="4" fillId="12" borderId="8" xfId="2" applyFont="1" applyFill="1" applyBorder="1" applyAlignment="1">
      <alignment horizontal="right" vertical="center" wrapText="1"/>
    </xf>
    <xf numFmtId="11" fontId="4" fillId="12" borderId="13" xfId="2" applyNumberFormat="1" applyFont="1" applyFill="1" applyBorder="1" applyAlignment="1">
      <alignment horizontal="center" vertical="center" wrapText="1"/>
    </xf>
    <xf numFmtId="0" fontId="4" fillId="12" borderId="14" xfId="2" applyFont="1" applyFill="1" applyBorder="1" applyAlignment="1">
      <alignment horizontal="right" vertical="center" wrapText="1"/>
    </xf>
    <xf numFmtId="11" fontId="4" fillId="12" borderId="3" xfId="4" applyNumberFormat="1" applyFont="1" applyFill="1" applyBorder="1" applyAlignment="1">
      <alignment horizontal="center" vertical="center" wrapText="1"/>
    </xf>
    <xf numFmtId="0" fontId="4" fillId="12" borderId="9" xfId="2" applyFont="1" applyFill="1" applyBorder="1" applyAlignment="1">
      <alignment horizontal="right" vertical="center" wrapText="1"/>
    </xf>
    <xf numFmtId="0" fontId="3" fillId="13" borderId="24" xfId="3" applyFont="1" applyFill="1" applyBorder="1" applyAlignment="1">
      <alignment horizontal="center" vertical="center" wrapText="1"/>
    </xf>
    <xf numFmtId="0" fontId="3" fillId="13" borderId="27" xfId="3" applyFont="1" applyFill="1" applyBorder="1" applyAlignment="1">
      <alignment horizontal="center" vertical="center" wrapText="1"/>
    </xf>
    <xf numFmtId="165" fontId="3" fillId="13" borderId="21" xfId="3" applyNumberFormat="1" applyFont="1" applyFill="1" applyBorder="1" applyAlignment="1">
      <alignment horizontal="center" vertical="center" wrapText="1"/>
    </xf>
    <xf numFmtId="0" fontId="3" fillId="13" borderId="21" xfId="3" applyFont="1" applyFill="1" applyBorder="1" applyAlignment="1">
      <alignment horizontal="center" vertical="center" wrapText="1"/>
    </xf>
    <xf numFmtId="165" fontId="3" fillId="13" borderId="24" xfId="3" applyNumberFormat="1" applyFont="1" applyFill="1" applyBorder="1" applyAlignment="1">
      <alignment horizontal="center" vertical="center" wrapText="1"/>
    </xf>
    <xf numFmtId="1" fontId="3" fillId="13" borderId="24" xfId="3" applyNumberFormat="1" applyFont="1" applyFill="1" applyBorder="1" applyAlignment="1">
      <alignment horizontal="center" vertical="center" wrapText="1"/>
    </xf>
    <xf numFmtId="0" fontId="3" fillId="13" borderId="23" xfId="3" applyFont="1" applyFill="1" applyBorder="1" applyAlignment="1">
      <alignment horizontal="center" vertical="center" wrapText="1"/>
    </xf>
    <xf numFmtId="0" fontId="3" fillId="13" borderId="23" xfId="3" applyFont="1" applyFill="1" applyBorder="1" applyAlignment="1" applyProtection="1">
      <alignment horizontal="center" vertical="center" wrapText="1"/>
    </xf>
    <xf numFmtId="0" fontId="3" fillId="13" borderId="26" xfId="3" applyFont="1" applyFill="1" applyBorder="1" applyAlignment="1">
      <alignment horizontal="center" vertical="center" wrapText="1"/>
    </xf>
    <xf numFmtId="166" fontId="3" fillId="13" borderId="27" xfId="3" applyNumberFormat="1" applyFont="1" applyFill="1" applyBorder="1" applyAlignment="1">
      <alignment horizontal="center" vertical="center" wrapText="1"/>
    </xf>
    <xf numFmtId="2" fontId="3" fillId="13" borderId="24" xfId="3" applyNumberFormat="1" applyFont="1" applyFill="1" applyBorder="1" applyAlignment="1">
      <alignment horizontal="center" vertical="center" wrapText="1"/>
    </xf>
    <xf numFmtId="165" fontId="3" fillId="13" borderId="20" xfId="3" applyNumberFormat="1" applyFont="1" applyFill="1" applyBorder="1" applyAlignment="1">
      <alignment horizontal="center" vertical="center" wrapText="1"/>
    </xf>
    <xf numFmtId="165" fontId="3" fillId="13" borderId="23" xfId="3" applyNumberFormat="1" applyFont="1" applyFill="1" applyBorder="1" applyAlignment="1">
      <alignment horizontal="center" vertical="center" wrapText="1"/>
    </xf>
    <xf numFmtId="1" fontId="3" fillId="13" borderId="20" xfId="5" applyNumberFormat="1" applyFont="1" applyFill="1" applyBorder="1" applyAlignment="1">
      <alignment horizontal="center" vertical="center" wrapText="1"/>
    </xf>
    <xf numFmtId="11" fontId="3" fillId="13" borderId="23" xfId="5" applyNumberFormat="1" applyFont="1" applyFill="1" applyBorder="1" applyAlignment="1">
      <alignment horizontal="center" vertical="center" wrapText="1"/>
    </xf>
    <xf numFmtId="1" fontId="3" fillId="13" borderId="23" xfId="5" applyNumberFormat="1" applyFont="1" applyFill="1" applyBorder="1" applyAlignment="1">
      <alignment horizontal="center" vertical="center" wrapText="1"/>
    </xf>
    <xf numFmtId="1" fontId="3" fillId="13" borderId="26" xfId="5" applyNumberFormat="1" applyFont="1" applyFill="1" applyBorder="1" applyAlignment="1">
      <alignment horizontal="center" vertical="center" wrapText="1"/>
    </xf>
    <xf numFmtId="11" fontId="3" fillId="13" borderId="21" xfId="3" applyNumberFormat="1" applyFont="1" applyFill="1" applyBorder="1" applyAlignment="1">
      <alignment horizontal="center" vertical="center" wrapText="1"/>
    </xf>
    <xf numFmtId="11" fontId="3" fillId="13" borderId="24" xfId="3" applyNumberFormat="1" applyFont="1" applyFill="1" applyBorder="1" applyAlignment="1">
      <alignment horizontal="center" vertical="center" wrapText="1"/>
    </xf>
    <xf numFmtId="11" fontId="3" fillId="13" borderId="27" xfId="3" applyNumberFormat="1" applyFont="1" applyFill="1" applyBorder="1" applyAlignment="1">
      <alignment horizontal="center" vertical="center" wrapText="1"/>
    </xf>
    <xf numFmtId="0" fontId="3" fillId="13" borderId="21" xfId="3" applyNumberFormat="1" applyFont="1" applyFill="1" applyBorder="1" applyAlignment="1">
      <alignment horizontal="center" vertical="center" wrapText="1"/>
    </xf>
    <xf numFmtId="0" fontId="3" fillId="13" borderId="24" xfId="3" applyNumberFormat="1" applyFont="1" applyFill="1" applyBorder="1" applyAlignment="1">
      <alignment horizontal="center" vertical="center" wrapText="1"/>
    </xf>
    <xf numFmtId="11" fontId="3" fillId="13" borderId="20" xfId="3" applyNumberFormat="1" applyFont="1" applyFill="1" applyBorder="1" applyAlignment="1">
      <alignment horizontal="center" vertical="center" wrapText="1"/>
    </xf>
    <xf numFmtId="0" fontId="3" fillId="13" borderId="26" xfId="3" applyNumberFormat="1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left" vertical="top"/>
    </xf>
    <xf numFmtId="0" fontId="0" fillId="15" borderId="0" xfId="0" applyFill="1" applyAlignment="1">
      <alignment vertical="top"/>
    </xf>
    <xf numFmtId="0" fontId="23" fillId="15" borderId="0" xfId="0" applyFont="1" applyFill="1" applyAlignment="1">
      <alignment vertical="center"/>
    </xf>
    <xf numFmtId="0" fontId="3" fillId="15" borderId="0" xfId="0" applyFont="1" applyFill="1" applyAlignment="1">
      <alignment vertical="center" wrapText="1"/>
    </xf>
    <xf numFmtId="0" fontId="3" fillId="15" borderId="0" xfId="0" applyFont="1" applyFill="1" applyAlignment="1">
      <alignment horizontal="right" vertical="center" wrapText="1"/>
    </xf>
    <xf numFmtId="0" fontId="26" fillId="15" borderId="0" xfId="0" applyFont="1" applyFill="1" applyAlignment="1">
      <alignment vertical="center"/>
    </xf>
    <xf numFmtId="0" fontId="6" fillId="15" borderId="0" xfId="0" applyFont="1" applyFill="1" applyAlignment="1">
      <alignment vertical="center"/>
    </xf>
    <xf numFmtId="0" fontId="22" fillId="15" borderId="0" xfId="0" applyFont="1" applyFill="1" applyAlignment="1">
      <alignment vertical="top"/>
    </xf>
    <xf numFmtId="0" fontId="6" fillId="15" borderId="18" xfId="0" applyFont="1" applyFill="1" applyBorder="1" applyAlignment="1">
      <alignment vertical="center"/>
    </xf>
    <xf numFmtId="0" fontId="3" fillId="15" borderId="18" xfId="0" applyFont="1" applyFill="1" applyBorder="1" applyAlignment="1">
      <alignment vertical="center" wrapText="1"/>
    </xf>
    <xf numFmtId="0" fontId="3" fillId="15" borderId="10" xfId="0" applyFont="1" applyFill="1" applyBorder="1" applyAlignment="1">
      <alignment vertical="center" wrapText="1"/>
    </xf>
    <xf numFmtId="0" fontId="3" fillId="15" borderId="10" xfId="0" applyFont="1" applyFill="1" applyBorder="1" applyAlignment="1">
      <alignment horizontal="right" vertical="center" wrapText="1"/>
    </xf>
    <xf numFmtId="0" fontId="3" fillId="15" borderId="0" xfId="0" applyFont="1" applyFill="1" applyAlignment="1">
      <alignment vertical="center"/>
    </xf>
    <xf numFmtId="0" fontId="0" fillId="15" borderId="0" xfId="0" applyFill="1"/>
    <xf numFmtId="0" fontId="3" fillId="15" borderId="0" xfId="0" applyFont="1" applyFill="1" applyAlignment="1">
      <alignment horizontal="left" vertical="center"/>
    </xf>
    <xf numFmtId="1" fontId="3" fillId="15" borderId="0" xfId="0" applyNumberFormat="1" applyFont="1" applyFill="1" applyAlignment="1">
      <alignment vertical="center" wrapText="1"/>
    </xf>
    <xf numFmtId="11" fontId="17" fillId="15" borderId="0" xfId="0" applyNumberFormat="1" applyFont="1" applyFill="1" applyAlignment="1">
      <alignment vertical="center" wrapText="1"/>
    </xf>
    <xf numFmtId="0" fontId="3" fillId="16" borderId="12" xfId="0" applyFont="1" applyFill="1" applyBorder="1" applyAlignment="1">
      <alignment vertical="center"/>
    </xf>
    <xf numFmtId="0" fontId="3" fillId="16" borderId="21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16" borderId="27" xfId="0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6" borderId="26" xfId="0" applyFont="1" applyFill="1" applyBorder="1" applyAlignment="1">
      <alignment horizontal="center" vertical="center" wrapText="1"/>
    </xf>
    <xf numFmtId="0" fontId="3" fillId="16" borderId="21" xfId="5" applyFont="1" applyFill="1" applyBorder="1" applyAlignment="1">
      <alignment horizontal="center" vertical="center" wrapText="1"/>
    </xf>
    <xf numFmtId="0" fontId="3" fillId="16" borderId="24" xfId="5" applyFont="1" applyFill="1" applyBorder="1" applyAlignment="1">
      <alignment horizontal="center" vertical="center" wrapText="1"/>
    </xf>
    <xf numFmtId="0" fontId="3" fillId="16" borderId="27" xfId="5" applyFont="1" applyFill="1" applyBorder="1" applyAlignment="1">
      <alignment horizontal="center" vertical="center" wrapText="1"/>
    </xf>
    <xf numFmtId="0" fontId="3" fillId="16" borderId="23" xfId="5" applyFont="1" applyFill="1" applyBorder="1" applyAlignment="1">
      <alignment horizontal="center" vertical="center" wrapText="1"/>
    </xf>
    <xf numFmtId="0" fontId="3" fillId="16" borderId="30" xfId="5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right" vertical="center" wrapText="1"/>
    </xf>
    <xf numFmtId="0" fontId="3" fillId="8" borderId="9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right" vertical="center" wrapText="1"/>
    </xf>
    <xf numFmtId="0" fontId="11" fillId="10" borderId="5" xfId="0" applyFont="1" applyFill="1" applyBorder="1" applyAlignment="1">
      <alignment horizontal="center" vertical="center" wrapText="1"/>
    </xf>
    <xf numFmtId="165" fontId="12" fillId="10" borderId="5" xfId="0" applyNumberFormat="1" applyFont="1" applyFill="1" applyBorder="1" applyAlignment="1">
      <alignment horizontal="center" vertical="center" wrapText="1"/>
    </xf>
    <xf numFmtId="165" fontId="11" fillId="10" borderId="5" xfId="0" applyNumberFormat="1" applyFont="1" applyFill="1" applyBorder="1" applyAlignment="1">
      <alignment horizontal="center" vertical="center" wrapText="1"/>
    </xf>
    <xf numFmtId="164" fontId="11" fillId="10" borderId="5" xfId="0" applyNumberFormat="1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right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right" vertical="center" wrapText="1"/>
    </xf>
    <xf numFmtId="0" fontId="3" fillId="4" borderId="8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4" fillId="4" borderId="36" xfId="1" applyFont="1" applyFill="1" applyBorder="1" applyAlignment="1">
      <alignment horizontal="center" vertical="center" wrapText="1"/>
    </xf>
    <xf numFmtId="0" fontId="4" fillId="4" borderId="37" xfId="1" applyFont="1" applyFill="1" applyBorder="1" applyAlignment="1">
      <alignment horizontal="center" vertical="center" wrapText="1"/>
    </xf>
    <xf numFmtId="0" fontId="4" fillId="4" borderId="39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right" vertical="center" wrapText="1"/>
    </xf>
    <xf numFmtId="0" fontId="4" fillId="4" borderId="8" xfId="6" applyFont="1" applyFill="1" applyBorder="1" applyAlignment="1">
      <alignment horizontal="right" vertical="center" wrapText="1"/>
    </xf>
    <xf numFmtId="11" fontId="4" fillId="4" borderId="36" xfId="2" applyNumberFormat="1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right" vertical="center" wrapText="1"/>
    </xf>
    <xf numFmtId="11" fontId="4" fillId="4" borderId="37" xfId="2" applyNumberFormat="1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right" vertical="center" wrapText="1"/>
    </xf>
    <xf numFmtId="11" fontId="4" fillId="4" borderId="39" xfId="2" applyNumberFormat="1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right" vertical="center" wrapText="1"/>
    </xf>
    <xf numFmtId="11" fontId="4" fillId="4" borderId="38" xfId="2" applyNumberFormat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right" vertical="center" wrapText="1"/>
    </xf>
    <xf numFmtId="0" fontId="3" fillId="6" borderId="23" xfId="5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right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right" vertical="center" wrapText="1"/>
    </xf>
    <xf numFmtId="0" fontId="11" fillId="14" borderId="5" xfId="0" applyFont="1" applyFill="1" applyBorder="1" applyAlignment="1">
      <alignment horizontal="center" vertical="center" wrapText="1"/>
    </xf>
    <xf numFmtId="165" fontId="12" fillId="14" borderId="5" xfId="0" applyNumberFormat="1" applyFont="1" applyFill="1" applyBorder="1" applyAlignment="1">
      <alignment horizontal="center" vertical="center" wrapText="1"/>
    </xf>
    <xf numFmtId="165" fontId="11" fillId="14" borderId="5" xfId="0" applyNumberFormat="1" applyFont="1" applyFill="1" applyBorder="1" applyAlignment="1">
      <alignment horizontal="center" vertical="center" wrapText="1"/>
    </xf>
    <xf numFmtId="164" fontId="11" fillId="14" borderId="5" xfId="0" applyNumberFormat="1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2" fontId="11" fillId="14" borderId="5" xfId="0" applyNumberFormat="1" applyFont="1" applyFill="1" applyBorder="1" applyAlignment="1">
      <alignment horizontal="center" vertical="center" wrapText="1"/>
    </xf>
    <xf numFmtId="165" fontId="11" fillId="14" borderId="11" xfId="0" applyNumberFormat="1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vertical="center" wrapText="1"/>
    </xf>
    <xf numFmtId="0" fontId="28" fillId="15" borderId="0" xfId="0" applyFont="1" applyFill="1" applyAlignment="1">
      <alignment horizontal="left" vertical="top"/>
    </xf>
    <xf numFmtId="20" fontId="0" fillId="15" borderId="0" xfId="0" applyNumberFormat="1" applyFill="1" applyAlignment="1">
      <alignment vertical="top"/>
    </xf>
    <xf numFmtId="0" fontId="19" fillId="15" borderId="0" xfId="0" applyFont="1" applyFill="1" applyAlignment="1">
      <alignment horizontal="left" vertical="top"/>
    </xf>
    <xf numFmtId="0" fontId="24" fillId="9" borderId="32" xfId="0" applyFont="1" applyFill="1" applyBorder="1" applyAlignment="1">
      <alignment horizontal="center" vertical="center" wrapText="1"/>
    </xf>
    <xf numFmtId="0" fontId="24" fillId="9" borderId="33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10" borderId="32" xfId="0" applyFont="1" applyFill="1" applyBorder="1" applyAlignment="1">
      <alignment horizontal="center" vertical="center" wrapText="1"/>
    </xf>
    <xf numFmtId="0" fontId="24" fillId="10" borderId="33" xfId="0" applyFont="1" applyFill="1" applyBorder="1" applyAlignment="1">
      <alignment horizontal="center" vertical="center" wrapText="1"/>
    </xf>
    <xf numFmtId="0" fontId="24" fillId="10" borderId="34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 textRotation="90" wrapText="1"/>
    </xf>
    <xf numFmtId="0" fontId="8" fillId="5" borderId="16" xfId="0" applyFont="1" applyFill="1" applyBorder="1" applyAlignment="1">
      <alignment horizontal="center" vertical="center" textRotation="90" wrapText="1"/>
    </xf>
    <xf numFmtId="0" fontId="8" fillId="5" borderId="17" xfId="0" applyFont="1" applyFill="1" applyBorder="1" applyAlignment="1">
      <alignment horizontal="center" vertical="center" textRotation="90" wrapText="1"/>
    </xf>
    <xf numFmtId="0" fontId="3" fillId="7" borderId="21" xfId="3" applyFont="1" applyFill="1" applyBorder="1" applyAlignment="1">
      <alignment horizontal="justify" vertical="center" wrapText="1"/>
    </xf>
    <xf numFmtId="0" fontId="3" fillId="7" borderId="22" xfId="3" applyFont="1" applyFill="1" applyBorder="1" applyAlignment="1">
      <alignment horizontal="justify" vertical="center" wrapText="1"/>
    </xf>
    <xf numFmtId="0" fontId="3" fillId="7" borderId="24" xfId="3" applyFont="1" applyFill="1" applyBorder="1" applyAlignment="1">
      <alignment horizontal="justify" vertical="center" wrapText="1"/>
    </xf>
    <xf numFmtId="0" fontId="3" fillId="7" borderId="25" xfId="3" applyFont="1" applyFill="1" applyBorder="1" applyAlignment="1">
      <alignment horizontal="justify" vertical="center" wrapText="1"/>
    </xf>
    <xf numFmtId="0" fontId="3" fillId="7" borderId="27" xfId="3" applyFont="1" applyFill="1" applyBorder="1" applyAlignment="1">
      <alignment horizontal="justify" vertical="center" wrapText="1"/>
    </xf>
    <xf numFmtId="0" fontId="3" fillId="7" borderId="28" xfId="3" applyFont="1" applyFill="1" applyBorder="1" applyAlignment="1">
      <alignment horizontal="justify" vertical="center" wrapText="1"/>
    </xf>
    <xf numFmtId="0" fontId="3" fillId="7" borderId="21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27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8" fillId="5" borderId="15" xfId="5" applyFont="1" applyFill="1" applyBorder="1" applyAlignment="1">
      <alignment horizontal="center" vertical="center" textRotation="90" wrapText="1"/>
    </xf>
    <xf numFmtId="0" fontId="8" fillId="5" borderId="16" xfId="5" applyFont="1" applyFill="1" applyBorder="1" applyAlignment="1">
      <alignment horizontal="center" vertical="center" textRotation="90" wrapText="1"/>
    </xf>
    <xf numFmtId="0" fontId="8" fillId="5" borderId="17" xfId="5" applyFont="1" applyFill="1" applyBorder="1" applyAlignment="1">
      <alignment horizontal="center" vertical="center" textRotation="90" wrapText="1"/>
    </xf>
    <xf numFmtId="0" fontId="3" fillId="7" borderId="21" xfId="3" applyFont="1" applyFill="1" applyBorder="1" applyAlignment="1">
      <alignment vertical="center" wrapText="1"/>
    </xf>
    <xf numFmtId="0" fontId="3" fillId="7" borderId="22" xfId="3" applyFont="1" applyFill="1" applyBorder="1" applyAlignment="1">
      <alignment vertical="center" wrapText="1"/>
    </xf>
    <xf numFmtId="0" fontId="3" fillId="7" borderId="24" xfId="3" applyFont="1" applyFill="1" applyBorder="1" applyAlignment="1">
      <alignment horizontal="left" vertical="center" wrapText="1"/>
    </xf>
    <xf numFmtId="0" fontId="3" fillId="7" borderId="25" xfId="3" applyFont="1" applyFill="1" applyBorder="1" applyAlignment="1">
      <alignment horizontal="left" vertical="center" wrapText="1"/>
    </xf>
    <xf numFmtId="0" fontId="3" fillId="7" borderId="27" xfId="3" applyFont="1" applyFill="1" applyBorder="1" applyAlignment="1">
      <alignment vertical="center" wrapText="1"/>
    </xf>
    <xf numFmtId="0" fontId="3" fillId="7" borderId="28" xfId="3" applyFont="1" applyFill="1" applyBorder="1" applyAlignment="1">
      <alignment vertical="center" wrapText="1"/>
    </xf>
    <xf numFmtId="0" fontId="8" fillId="5" borderId="15" xfId="5" applyFont="1" applyFill="1" applyBorder="1" applyAlignment="1">
      <alignment horizontal="center" vertical="center" textRotation="90"/>
    </xf>
    <xf numFmtId="0" fontId="8" fillId="5" borderId="16" xfId="5" applyFont="1" applyFill="1" applyBorder="1" applyAlignment="1">
      <alignment horizontal="center" vertical="center" textRotation="90"/>
    </xf>
    <xf numFmtId="0" fontId="8" fillId="5" borderId="17" xfId="5" applyFont="1" applyFill="1" applyBorder="1" applyAlignment="1">
      <alignment horizontal="center" vertical="center" textRotation="90"/>
    </xf>
    <xf numFmtId="0" fontId="4" fillId="8" borderId="1" xfId="1" applyFont="1" applyFill="1" applyBorder="1" applyAlignment="1">
      <alignment horizontal="center"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0" fontId="4" fillId="8" borderId="8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9" xfId="1" applyFont="1" applyFill="1" applyBorder="1" applyAlignment="1">
      <alignment horizontal="center" vertical="center" wrapText="1"/>
    </xf>
    <xf numFmtId="0" fontId="6" fillId="7" borderId="20" xfId="3" applyFont="1" applyFill="1" applyBorder="1" applyAlignment="1">
      <alignment horizontal="center" vertical="center" wrapText="1"/>
    </xf>
    <xf numFmtId="0" fontId="6" fillId="7" borderId="21" xfId="3" applyFont="1" applyFill="1" applyBorder="1" applyAlignment="1">
      <alignment horizontal="center" vertical="center" wrapText="1"/>
    </xf>
    <xf numFmtId="0" fontId="6" fillId="7" borderId="22" xfId="3" applyFont="1" applyFill="1" applyBorder="1" applyAlignment="1">
      <alignment horizontal="center" vertical="center" wrapText="1"/>
    </xf>
    <xf numFmtId="0" fontId="7" fillId="7" borderId="23" xfId="3" applyFont="1" applyFill="1" applyBorder="1" applyAlignment="1">
      <alignment horizontal="center" vertical="center" wrapText="1"/>
    </xf>
    <xf numFmtId="0" fontId="7" fillId="7" borderId="24" xfId="3" applyFont="1" applyFill="1" applyBorder="1" applyAlignment="1">
      <alignment horizontal="center" vertical="center" wrapText="1"/>
    </xf>
    <xf numFmtId="0" fontId="7" fillId="7" borderId="25" xfId="3" applyFont="1" applyFill="1" applyBorder="1" applyAlignment="1">
      <alignment horizontal="center" vertical="center" wrapText="1"/>
    </xf>
    <xf numFmtId="0" fontId="7" fillId="7" borderId="27" xfId="3" applyFont="1" applyFill="1" applyBorder="1" applyAlignment="1">
      <alignment horizontal="center" vertical="center" wrapText="1"/>
    </xf>
    <xf numFmtId="0" fontId="7" fillId="7" borderId="28" xfId="3" applyFont="1" applyFill="1" applyBorder="1" applyAlignment="1">
      <alignment horizontal="center" vertical="center" wrapText="1"/>
    </xf>
    <xf numFmtId="0" fontId="3" fillId="7" borderId="23" xfId="3" applyFont="1" applyFill="1" applyBorder="1" applyAlignment="1">
      <alignment horizontal="center" vertical="center" wrapText="1"/>
    </xf>
    <xf numFmtId="0" fontId="3" fillId="7" borderId="26" xfId="3" applyFont="1" applyFill="1" applyBorder="1" applyAlignment="1">
      <alignment horizontal="center" vertical="center" wrapText="1"/>
    </xf>
    <xf numFmtId="0" fontId="3" fillId="7" borderId="24" xfId="3" applyFont="1" applyFill="1" applyBorder="1" applyAlignment="1">
      <alignment horizontal="center" vertical="center" wrapText="1"/>
    </xf>
    <xf numFmtId="0" fontId="3" fillId="7" borderId="27" xfId="3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6" borderId="31" xfId="0" applyFont="1" applyFill="1" applyBorder="1" applyAlignment="1">
      <alignment horizontal="left" vertical="center" wrapText="1"/>
    </xf>
    <xf numFmtId="0" fontId="3" fillId="6" borderId="21" xfId="3" applyFont="1" applyFill="1" applyBorder="1" applyAlignment="1">
      <alignment vertical="center" wrapText="1"/>
    </xf>
    <xf numFmtId="0" fontId="3" fillId="6" borderId="22" xfId="3" applyFont="1" applyFill="1" applyBorder="1" applyAlignment="1">
      <alignment vertical="center" wrapText="1"/>
    </xf>
    <xf numFmtId="0" fontId="3" fillId="6" borderId="24" xfId="3" applyFont="1" applyFill="1" applyBorder="1" applyAlignment="1">
      <alignment horizontal="left" vertical="center" wrapText="1"/>
    </xf>
    <xf numFmtId="0" fontId="3" fillId="6" borderId="25" xfId="3" applyFont="1" applyFill="1" applyBorder="1" applyAlignment="1">
      <alignment horizontal="left" vertical="center" wrapText="1"/>
    </xf>
    <xf numFmtId="0" fontId="3" fillId="6" borderId="27" xfId="3" applyFont="1" applyFill="1" applyBorder="1" applyAlignment="1">
      <alignment vertical="center" wrapText="1"/>
    </xf>
    <xf numFmtId="0" fontId="3" fillId="6" borderId="28" xfId="3" applyFont="1" applyFill="1" applyBorder="1" applyAlignment="1">
      <alignment vertical="center" wrapText="1"/>
    </xf>
    <xf numFmtId="0" fontId="3" fillId="6" borderId="21" xfId="0" applyFont="1" applyFill="1" applyBorder="1" applyAlignment="1">
      <alignment horizontal="left" vertical="center" wrapText="1"/>
    </xf>
    <xf numFmtId="0" fontId="3" fillId="6" borderId="22" xfId="0" applyFont="1" applyFill="1" applyBorder="1" applyAlignment="1">
      <alignment horizontal="left" vertical="center" wrapText="1"/>
    </xf>
    <xf numFmtId="0" fontId="3" fillId="6" borderId="21" xfId="3" applyFont="1" applyFill="1" applyBorder="1" applyAlignment="1">
      <alignment horizontal="justify" vertical="center" wrapText="1"/>
    </xf>
    <xf numFmtId="0" fontId="3" fillId="6" borderId="22" xfId="3" applyFont="1" applyFill="1" applyBorder="1" applyAlignment="1">
      <alignment horizontal="justify" vertical="center" wrapText="1"/>
    </xf>
    <xf numFmtId="0" fontId="3" fillId="6" borderId="24" xfId="3" applyFont="1" applyFill="1" applyBorder="1" applyAlignment="1">
      <alignment horizontal="justify" vertical="center" wrapText="1"/>
    </xf>
    <xf numFmtId="0" fontId="3" fillId="6" borderId="25" xfId="3" applyFont="1" applyFill="1" applyBorder="1" applyAlignment="1">
      <alignment horizontal="justify" vertical="center" wrapText="1"/>
    </xf>
    <xf numFmtId="0" fontId="3" fillId="6" borderId="27" xfId="3" applyFont="1" applyFill="1" applyBorder="1" applyAlignment="1">
      <alignment horizontal="justify" vertical="center" wrapText="1"/>
    </xf>
    <xf numFmtId="0" fontId="3" fillId="6" borderId="28" xfId="3" applyFont="1" applyFill="1" applyBorder="1" applyAlignment="1">
      <alignment horizontal="justify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7" xfId="1" applyFont="1" applyFill="1" applyBorder="1" applyAlignment="1">
      <alignment horizontal="center" vertical="center" wrapText="1"/>
    </xf>
    <xf numFmtId="0" fontId="21" fillId="4" borderId="2" xfId="1" applyFont="1" applyFill="1" applyBorder="1" applyAlignment="1">
      <alignment horizontal="center" vertical="center" wrapText="1"/>
    </xf>
    <xf numFmtId="0" fontId="21" fillId="4" borderId="8" xfId="1" applyFont="1" applyFill="1" applyBorder="1" applyAlignment="1">
      <alignment horizontal="center" vertical="center" wrapText="1"/>
    </xf>
    <xf numFmtId="0" fontId="21" fillId="4" borderId="3" xfId="1" applyFont="1" applyFill="1" applyBorder="1" applyAlignment="1">
      <alignment horizontal="center" vertical="center" wrapText="1"/>
    </xf>
    <xf numFmtId="0" fontId="21" fillId="4" borderId="9" xfId="1" applyFont="1" applyFill="1" applyBorder="1" applyAlignment="1">
      <alignment horizontal="center" vertical="center" wrapText="1"/>
    </xf>
    <xf numFmtId="0" fontId="6" fillId="6" borderId="20" xfId="3" applyFont="1" applyFill="1" applyBorder="1" applyAlignment="1">
      <alignment horizontal="center" vertical="center" wrapText="1"/>
    </xf>
    <xf numFmtId="0" fontId="6" fillId="6" borderId="21" xfId="3" applyFont="1" applyFill="1" applyBorder="1" applyAlignment="1">
      <alignment horizontal="center" vertical="center" wrapText="1"/>
    </xf>
    <xf numFmtId="0" fontId="6" fillId="6" borderId="22" xfId="3" applyFont="1" applyFill="1" applyBorder="1" applyAlignment="1">
      <alignment horizontal="center" vertical="center" wrapText="1"/>
    </xf>
    <xf numFmtId="0" fontId="7" fillId="6" borderId="23" xfId="3" applyFont="1" applyFill="1" applyBorder="1" applyAlignment="1">
      <alignment horizontal="center" vertical="center" wrapText="1"/>
    </xf>
    <xf numFmtId="0" fontId="7" fillId="6" borderId="24" xfId="3" applyFont="1" applyFill="1" applyBorder="1" applyAlignment="1">
      <alignment horizontal="center" vertical="center" wrapText="1"/>
    </xf>
    <xf numFmtId="0" fontId="7" fillId="6" borderId="25" xfId="3" applyFont="1" applyFill="1" applyBorder="1" applyAlignment="1">
      <alignment horizontal="center" vertical="center" wrapText="1"/>
    </xf>
    <xf numFmtId="0" fontId="7" fillId="6" borderId="27" xfId="3" applyFont="1" applyFill="1" applyBorder="1" applyAlignment="1">
      <alignment horizontal="center" vertical="center" wrapText="1"/>
    </xf>
    <xf numFmtId="0" fontId="7" fillId="6" borderId="28" xfId="3" applyFont="1" applyFill="1" applyBorder="1" applyAlignment="1">
      <alignment horizontal="center" vertical="center" wrapText="1"/>
    </xf>
    <xf numFmtId="0" fontId="3" fillId="6" borderId="23" xfId="3" applyFont="1" applyFill="1" applyBorder="1" applyAlignment="1">
      <alignment horizontal="center" vertical="center" wrapText="1"/>
    </xf>
    <xf numFmtId="0" fontId="3" fillId="6" borderId="26" xfId="3" applyFont="1" applyFill="1" applyBorder="1" applyAlignment="1">
      <alignment horizontal="center" vertical="center" wrapText="1"/>
    </xf>
    <xf numFmtId="0" fontId="3" fillId="6" borderId="24" xfId="3" applyFont="1" applyFill="1" applyBorder="1" applyAlignment="1">
      <alignment horizontal="center" vertical="center" wrapText="1"/>
    </xf>
    <xf numFmtId="0" fontId="3" fillId="6" borderId="27" xfId="3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left" vertical="center" wrapText="1"/>
    </xf>
    <xf numFmtId="0" fontId="3" fillId="13" borderId="25" xfId="0" applyFont="1" applyFill="1" applyBorder="1" applyAlignment="1">
      <alignment horizontal="left" vertical="center" wrapText="1"/>
    </xf>
    <xf numFmtId="0" fontId="3" fillId="13" borderId="21" xfId="3" applyFont="1" applyFill="1" applyBorder="1" applyAlignment="1">
      <alignment vertical="center" wrapText="1"/>
    </xf>
    <xf numFmtId="0" fontId="3" fillId="13" borderId="22" xfId="3" applyFont="1" applyFill="1" applyBorder="1" applyAlignment="1">
      <alignment vertical="center" wrapText="1"/>
    </xf>
    <xf numFmtId="0" fontId="3" fillId="13" borderId="24" xfId="3" applyFont="1" applyFill="1" applyBorder="1" applyAlignment="1">
      <alignment horizontal="left" vertical="center" wrapText="1"/>
    </xf>
    <xf numFmtId="0" fontId="3" fillId="13" borderId="25" xfId="3" applyFont="1" applyFill="1" applyBorder="1" applyAlignment="1">
      <alignment horizontal="left" vertical="center" wrapText="1"/>
    </xf>
    <xf numFmtId="0" fontId="3" fillId="13" borderId="27" xfId="3" applyFont="1" applyFill="1" applyBorder="1" applyAlignment="1">
      <alignment vertical="center" wrapText="1"/>
    </xf>
    <xf numFmtId="0" fontId="3" fillId="13" borderId="28" xfId="3" applyFont="1" applyFill="1" applyBorder="1" applyAlignment="1">
      <alignment vertical="center" wrapText="1"/>
    </xf>
    <xf numFmtId="0" fontId="3" fillId="13" borderId="27" xfId="0" applyFont="1" applyFill="1" applyBorder="1" applyAlignment="1">
      <alignment horizontal="left" vertical="center" wrapText="1"/>
    </xf>
    <xf numFmtId="0" fontId="3" fillId="13" borderId="28" xfId="0" applyFont="1" applyFill="1" applyBorder="1" applyAlignment="1">
      <alignment horizontal="left" vertical="center" wrapText="1"/>
    </xf>
    <xf numFmtId="0" fontId="3" fillId="13" borderId="21" xfId="0" applyFont="1" applyFill="1" applyBorder="1" applyAlignment="1">
      <alignment horizontal="left" vertical="center" wrapText="1"/>
    </xf>
    <xf numFmtId="0" fontId="3" fillId="13" borderId="22" xfId="0" applyFont="1" applyFill="1" applyBorder="1" applyAlignment="1">
      <alignment horizontal="left" vertical="center" wrapText="1"/>
    </xf>
    <xf numFmtId="0" fontId="3" fillId="13" borderId="21" xfId="3" applyFont="1" applyFill="1" applyBorder="1" applyAlignment="1">
      <alignment horizontal="justify" vertical="center" wrapText="1"/>
    </xf>
    <xf numFmtId="0" fontId="3" fillId="13" borderId="22" xfId="3" applyFont="1" applyFill="1" applyBorder="1" applyAlignment="1">
      <alignment horizontal="justify" vertical="center" wrapText="1"/>
    </xf>
    <xf numFmtId="0" fontId="3" fillId="13" borderId="24" xfId="3" applyFont="1" applyFill="1" applyBorder="1" applyAlignment="1">
      <alignment horizontal="justify" vertical="center" wrapText="1"/>
    </xf>
    <xf numFmtId="0" fontId="3" fillId="13" borderId="25" xfId="3" applyFont="1" applyFill="1" applyBorder="1" applyAlignment="1">
      <alignment horizontal="justify" vertical="center" wrapText="1"/>
    </xf>
    <xf numFmtId="0" fontId="3" fillId="13" borderId="27" xfId="3" applyFont="1" applyFill="1" applyBorder="1" applyAlignment="1">
      <alignment horizontal="justify" vertical="center" wrapText="1"/>
    </xf>
    <xf numFmtId="0" fontId="3" fillId="13" borderId="28" xfId="3" applyFont="1" applyFill="1" applyBorder="1" applyAlignment="1">
      <alignment horizontal="justify" vertical="center" wrapText="1"/>
    </xf>
    <xf numFmtId="0" fontId="3" fillId="13" borderId="24" xfId="3" applyFont="1" applyFill="1" applyBorder="1" applyAlignment="1">
      <alignment horizontal="center" vertical="center" wrapText="1"/>
    </xf>
    <xf numFmtId="0" fontId="3" fillId="13" borderId="27" xfId="3" applyFont="1" applyFill="1" applyBorder="1" applyAlignment="1">
      <alignment horizontal="center" vertical="center" wrapText="1"/>
    </xf>
    <xf numFmtId="0" fontId="24" fillId="14" borderId="32" xfId="0" applyFont="1" applyFill="1" applyBorder="1" applyAlignment="1">
      <alignment horizontal="center" vertical="center" wrapText="1"/>
    </xf>
    <xf numFmtId="0" fontId="24" fillId="14" borderId="33" xfId="0" applyFont="1" applyFill="1" applyBorder="1" applyAlignment="1">
      <alignment horizontal="center" vertical="center" wrapText="1"/>
    </xf>
    <xf numFmtId="0" fontId="24" fillId="14" borderId="34" xfId="0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center" vertical="center" wrapText="1"/>
    </xf>
    <xf numFmtId="0" fontId="4" fillId="12" borderId="2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3" xfId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center" vertical="center" wrapText="1"/>
    </xf>
    <xf numFmtId="0" fontId="6" fillId="13" borderId="20" xfId="3" applyFont="1" applyFill="1" applyBorder="1" applyAlignment="1">
      <alignment horizontal="center" vertical="center" wrapText="1"/>
    </xf>
    <xf numFmtId="0" fontId="6" fillId="13" borderId="21" xfId="3" applyFont="1" applyFill="1" applyBorder="1" applyAlignment="1">
      <alignment horizontal="center" vertical="center" wrapText="1"/>
    </xf>
    <xf numFmtId="0" fontId="6" fillId="13" borderId="22" xfId="3" applyFont="1" applyFill="1" applyBorder="1" applyAlignment="1">
      <alignment horizontal="center" vertical="center" wrapText="1"/>
    </xf>
    <xf numFmtId="0" fontId="7" fillId="13" borderId="23" xfId="3" applyFont="1" applyFill="1" applyBorder="1" applyAlignment="1">
      <alignment horizontal="center" vertical="center" wrapText="1"/>
    </xf>
    <xf numFmtId="0" fontId="7" fillId="13" borderId="24" xfId="3" applyFont="1" applyFill="1" applyBorder="1" applyAlignment="1">
      <alignment horizontal="center" vertical="center" wrapText="1"/>
    </xf>
    <xf numFmtId="0" fontId="7" fillId="13" borderId="25" xfId="3" applyFont="1" applyFill="1" applyBorder="1" applyAlignment="1">
      <alignment horizontal="center" vertical="center" wrapText="1"/>
    </xf>
    <xf numFmtId="0" fontId="7" fillId="13" borderId="27" xfId="3" applyFont="1" applyFill="1" applyBorder="1" applyAlignment="1">
      <alignment horizontal="center" vertical="center" wrapText="1"/>
    </xf>
    <xf numFmtId="0" fontId="7" fillId="13" borderId="28" xfId="3" applyFont="1" applyFill="1" applyBorder="1" applyAlignment="1">
      <alignment horizontal="center" vertical="center" wrapText="1"/>
    </xf>
    <xf numFmtId="0" fontId="3" fillId="13" borderId="23" xfId="3" applyFont="1" applyFill="1" applyBorder="1" applyAlignment="1">
      <alignment horizontal="center" vertical="center" wrapText="1"/>
    </xf>
    <xf numFmtId="0" fontId="3" fillId="13" borderId="26" xfId="3" applyFont="1" applyFill="1" applyBorder="1" applyAlignment="1">
      <alignment horizontal="center" vertical="center" wrapText="1"/>
    </xf>
    <xf numFmtId="1" fontId="3" fillId="6" borderId="20" xfId="3" applyNumberFormat="1" applyFont="1" applyFill="1" applyBorder="1" applyAlignment="1">
      <alignment horizontal="center" vertical="center" wrapText="1"/>
    </xf>
    <xf numFmtId="1" fontId="3" fillId="16" borderId="21" xfId="5" applyNumberFormat="1" applyFont="1" applyFill="1" applyBorder="1" applyAlignment="1">
      <alignment horizontal="center" vertical="center" wrapText="1"/>
    </xf>
    <xf numFmtId="1" fontId="3" fillId="6" borderId="23" xfId="3" applyNumberFormat="1" applyFont="1" applyFill="1" applyBorder="1" applyAlignment="1">
      <alignment horizontal="center" vertical="center" wrapText="1"/>
    </xf>
    <xf numFmtId="1" fontId="3" fillId="16" borderId="24" xfId="5" applyNumberFormat="1" applyFont="1" applyFill="1" applyBorder="1" applyAlignment="1">
      <alignment horizontal="center" vertical="center" wrapText="1"/>
    </xf>
    <xf numFmtId="1" fontId="3" fillId="6" borderId="29" xfId="3" applyNumberFormat="1" applyFont="1" applyFill="1" applyBorder="1" applyAlignment="1">
      <alignment horizontal="center" vertical="center" wrapText="1"/>
    </xf>
    <xf numFmtId="1" fontId="3" fillId="16" borderId="30" xfId="5" applyNumberFormat="1" applyFont="1" applyFill="1" applyBorder="1" applyAlignment="1">
      <alignment horizontal="center" vertical="center" wrapText="1"/>
    </xf>
    <xf numFmtId="1" fontId="3" fillId="6" borderId="23" xfId="5" applyNumberFormat="1" applyFont="1" applyFill="1" applyBorder="1" applyAlignment="1">
      <alignment horizontal="center" vertical="center" wrapText="1"/>
    </xf>
    <xf numFmtId="1" fontId="3" fillId="6" borderId="26" xfId="3" applyNumberFormat="1" applyFont="1" applyFill="1" applyBorder="1" applyAlignment="1">
      <alignment horizontal="center" vertical="center" wrapText="1"/>
    </xf>
    <xf numFmtId="1" fontId="3" fillId="16" borderId="27" xfId="5" applyNumberFormat="1" applyFont="1" applyFill="1" applyBorder="1" applyAlignment="1">
      <alignment horizontal="center" vertical="center" wrapText="1"/>
    </xf>
    <xf numFmtId="1" fontId="3" fillId="6" borderId="27" xfId="3" applyNumberFormat="1" applyFont="1" applyFill="1" applyBorder="1" applyAlignment="1">
      <alignment horizontal="center" vertical="center" wrapText="1"/>
    </xf>
  </cellXfs>
  <cellStyles count="7">
    <cellStyle name="20 % - Accent1" xfId="1" builtinId="30"/>
    <cellStyle name="20 % - Accent1 2" xfId="2"/>
    <cellStyle name="20 % - Accent1 3" xfId="6"/>
    <cellStyle name="Commentaire" xfId="3" builtinId="10"/>
    <cellStyle name="Milliers 2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</xdr:colOff>
      <xdr:row>2</xdr:row>
      <xdr:rowOff>273843</xdr:rowOff>
    </xdr:from>
    <xdr:to>
      <xdr:col>10</xdr:col>
      <xdr:colOff>654844</xdr:colOff>
      <xdr:row>3</xdr:row>
      <xdr:rowOff>250031</xdr:rowOff>
    </xdr:to>
    <xdr:sp macro="" textlink="">
      <xdr:nvSpPr>
        <xdr:cNvPr id="2" name="Flèche droite 1"/>
        <xdr:cNvSpPr/>
      </xdr:nvSpPr>
      <xdr:spPr>
        <a:xfrm>
          <a:off x="7453312" y="940593"/>
          <a:ext cx="583407" cy="250032"/>
        </a:xfrm>
        <a:prstGeom prst="righ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71437</xdr:colOff>
      <xdr:row>2</xdr:row>
      <xdr:rowOff>273843</xdr:rowOff>
    </xdr:from>
    <xdr:to>
      <xdr:col>10</xdr:col>
      <xdr:colOff>654844</xdr:colOff>
      <xdr:row>4</xdr:row>
      <xdr:rowOff>2381</xdr:rowOff>
    </xdr:to>
    <xdr:sp macro="" textlink="">
      <xdr:nvSpPr>
        <xdr:cNvPr id="2" name="Flèche droite 1"/>
        <xdr:cNvSpPr/>
      </xdr:nvSpPr>
      <xdr:spPr>
        <a:xfrm>
          <a:off x="7443787" y="940593"/>
          <a:ext cx="583407" cy="252413"/>
        </a:xfrm>
        <a:prstGeom prst="righ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 b="1" cap="none" spc="0">
            <a:ln w="18000">
              <a:solidFill>
                <a:schemeClr val="accent2">
                  <a:satMod val="140000"/>
                </a:scheme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FF00"/>
  </sheetPr>
  <dimension ref="A1:B4"/>
  <sheetViews>
    <sheetView tabSelected="1" workbookViewId="0">
      <selection sqref="A1:B1"/>
    </sheetView>
  </sheetViews>
  <sheetFormatPr baseColWidth="10" defaultRowHeight="12.75" x14ac:dyDescent="0.2"/>
  <cols>
    <col min="1" max="1" width="3.140625" style="118" customWidth="1"/>
    <col min="2" max="2" width="177" style="118" customWidth="1"/>
    <col min="3" max="16384" width="11.42578125" style="118"/>
  </cols>
  <sheetData>
    <row r="1" spans="1:2" ht="32.25" customHeight="1" x14ac:dyDescent="0.2">
      <c r="A1" s="194" t="s">
        <v>56</v>
      </c>
      <c r="B1" s="194"/>
    </row>
    <row r="2" spans="1:2" ht="15" customHeight="1" x14ac:dyDescent="0.2">
      <c r="A2" s="192" t="s">
        <v>69</v>
      </c>
      <c r="B2" s="117"/>
    </row>
    <row r="3" spans="1:2" ht="15" customHeight="1" x14ac:dyDescent="0.2">
      <c r="B3" s="193"/>
    </row>
    <row r="4" spans="1:2" ht="171.75" customHeight="1" x14ac:dyDescent="0.2">
      <c r="B4" s="75" t="s">
        <v>66</v>
      </c>
    </row>
  </sheetData>
  <sheetProtection sheet="1" objects="1" scenarios="1"/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U47"/>
  <sheetViews>
    <sheetView zoomScale="80" zoomScaleNormal="80" workbookViewId="0"/>
  </sheetViews>
  <sheetFormatPr baseColWidth="10" defaultRowHeight="12.75" x14ac:dyDescent="0.2"/>
  <cols>
    <col min="1" max="1" width="5.7109375" style="120" customWidth="1"/>
    <col min="2" max="2" width="10.7109375" style="120" customWidth="1"/>
    <col min="3" max="3" width="18.5703125" style="121" customWidth="1"/>
    <col min="4" max="8" width="10.7109375" style="120" customWidth="1"/>
    <col min="9" max="9" width="8.140625" style="120" customWidth="1"/>
    <col min="10" max="10" width="13.85546875" style="120" customWidth="1"/>
    <col min="11" max="11" width="10.5703125" style="120" customWidth="1"/>
    <col min="12" max="12" width="5.5703125" style="120" customWidth="1"/>
    <col min="13" max="13" width="11.42578125" style="120"/>
    <col min="14" max="14" width="17.85546875" style="120" customWidth="1"/>
    <col min="15" max="19" width="10.42578125" style="120" customWidth="1"/>
    <col min="20" max="20" width="11.42578125" style="120"/>
    <col min="21" max="21" width="13" style="120" customWidth="1"/>
    <col min="22" max="16384" width="11.42578125" style="120"/>
  </cols>
  <sheetData>
    <row r="1" spans="1:21" ht="26.25" x14ac:dyDescent="0.2">
      <c r="A1" s="119" t="s">
        <v>61</v>
      </c>
    </row>
    <row r="2" spans="1:21" ht="26.25" customHeight="1" x14ac:dyDescent="0.2">
      <c r="B2" s="122" t="s">
        <v>62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ht="21.75" customHeight="1" thickBot="1" x14ac:dyDescent="0.25">
      <c r="A3" s="124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 ht="21.75" customHeight="1" thickBot="1" x14ac:dyDescent="0.25">
      <c r="A4" s="195" t="s">
        <v>67</v>
      </c>
      <c r="B4" s="196"/>
      <c r="C4" s="196"/>
      <c r="D4" s="196"/>
      <c r="E4" s="196"/>
      <c r="F4" s="196"/>
      <c r="G4" s="196"/>
      <c r="H4" s="196"/>
      <c r="I4" s="196"/>
      <c r="J4" s="197"/>
      <c r="L4" s="198" t="s">
        <v>65</v>
      </c>
      <c r="M4" s="199"/>
      <c r="N4" s="199"/>
      <c r="O4" s="199"/>
      <c r="P4" s="199"/>
      <c r="Q4" s="199"/>
      <c r="R4" s="199"/>
      <c r="S4" s="199"/>
      <c r="T4" s="199"/>
      <c r="U4" s="200"/>
    </row>
    <row r="5" spans="1:21" ht="13.5" customHeight="1" thickBot="1" x14ac:dyDescent="0.25">
      <c r="A5" s="123"/>
      <c r="B5" s="201"/>
      <c r="C5" s="201"/>
      <c r="D5" s="201"/>
      <c r="E5" s="201"/>
      <c r="F5" s="201"/>
      <c r="G5" s="201"/>
      <c r="H5" s="201"/>
      <c r="I5" s="201"/>
      <c r="J5" s="201"/>
      <c r="M5" s="201"/>
      <c r="N5" s="201"/>
      <c r="O5" s="201"/>
      <c r="P5" s="201"/>
      <c r="Q5" s="201"/>
      <c r="R5" s="201"/>
      <c r="S5" s="201"/>
      <c r="T5" s="201"/>
      <c r="U5" s="201"/>
    </row>
    <row r="6" spans="1:21" ht="24.75" customHeight="1" thickBot="1" x14ac:dyDescent="0.25">
      <c r="A6" s="123"/>
      <c r="B6" s="229" t="s">
        <v>58</v>
      </c>
      <c r="C6" s="230"/>
      <c r="D6" s="235" t="s">
        <v>57</v>
      </c>
      <c r="E6" s="236"/>
      <c r="F6" s="236"/>
      <c r="G6" s="236"/>
      <c r="H6" s="236"/>
      <c r="I6" s="236"/>
      <c r="J6" s="237"/>
      <c r="M6" s="267" t="s">
        <v>59</v>
      </c>
      <c r="N6" s="268"/>
      <c r="O6" s="273" t="s">
        <v>63</v>
      </c>
      <c r="P6" s="274"/>
      <c r="Q6" s="274"/>
      <c r="R6" s="274"/>
      <c r="S6" s="274"/>
      <c r="T6" s="274"/>
      <c r="U6" s="275"/>
    </row>
    <row r="7" spans="1:21" ht="13.5" customHeight="1" thickBot="1" x14ac:dyDescent="0.25">
      <c r="A7" s="123"/>
      <c r="B7" s="231"/>
      <c r="C7" s="232"/>
      <c r="D7" s="238" t="s">
        <v>0</v>
      </c>
      <c r="E7" s="239"/>
      <c r="F7" s="239"/>
      <c r="G7" s="239" t="s">
        <v>1</v>
      </c>
      <c r="H7" s="239"/>
      <c r="I7" s="239" t="s">
        <v>43</v>
      </c>
      <c r="J7" s="240"/>
      <c r="M7" s="269"/>
      <c r="N7" s="270"/>
      <c r="O7" s="276" t="s">
        <v>0</v>
      </c>
      <c r="P7" s="277"/>
      <c r="Q7" s="277"/>
      <c r="R7" s="277" t="s">
        <v>1</v>
      </c>
      <c r="S7" s="277"/>
      <c r="T7" s="277" t="s">
        <v>43</v>
      </c>
      <c r="U7" s="278"/>
    </row>
    <row r="8" spans="1:21" ht="13.5" customHeight="1" thickBot="1" x14ac:dyDescent="0.25">
      <c r="A8" s="123"/>
      <c r="B8" s="231"/>
      <c r="C8" s="232"/>
      <c r="D8" s="238"/>
      <c r="E8" s="239"/>
      <c r="F8" s="239"/>
      <c r="G8" s="239"/>
      <c r="H8" s="239"/>
      <c r="I8" s="239"/>
      <c r="J8" s="240"/>
      <c r="M8" s="269"/>
      <c r="N8" s="270"/>
      <c r="O8" s="276"/>
      <c r="P8" s="277"/>
      <c r="Q8" s="277"/>
      <c r="R8" s="277"/>
      <c r="S8" s="277"/>
      <c r="T8" s="277"/>
      <c r="U8" s="278"/>
    </row>
    <row r="9" spans="1:21" ht="36" customHeight="1" thickBot="1" x14ac:dyDescent="0.25">
      <c r="A9" s="123"/>
      <c r="B9" s="231"/>
      <c r="C9" s="232"/>
      <c r="D9" s="243" t="s">
        <v>2</v>
      </c>
      <c r="E9" s="245" t="s">
        <v>3</v>
      </c>
      <c r="F9" s="245" t="s">
        <v>4</v>
      </c>
      <c r="G9" s="41" t="s">
        <v>5</v>
      </c>
      <c r="H9" s="41" t="s">
        <v>6</v>
      </c>
      <c r="I9" s="239"/>
      <c r="J9" s="240"/>
      <c r="M9" s="269"/>
      <c r="N9" s="270"/>
      <c r="O9" s="281" t="s">
        <v>2</v>
      </c>
      <c r="P9" s="283" t="s">
        <v>3</v>
      </c>
      <c r="Q9" s="283" t="s">
        <v>4</v>
      </c>
      <c r="R9" s="55" t="s">
        <v>5</v>
      </c>
      <c r="S9" s="55" t="s">
        <v>6</v>
      </c>
      <c r="T9" s="277"/>
      <c r="U9" s="278"/>
    </row>
    <row r="10" spans="1:21" ht="20.100000000000001" customHeight="1" thickBot="1" x14ac:dyDescent="0.25">
      <c r="A10" s="125"/>
      <c r="B10" s="233"/>
      <c r="C10" s="234"/>
      <c r="D10" s="244"/>
      <c r="E10" s="246"/>
      <c r="F10" s="246"/>
      <c r="G10" s="43" t="s">
        <v>7</v>
      </c>
      <c r="H10" s="43" t="s">
        <v>40</v>
      </c>
      <c r="I10" s="241"/>
      <c r="J10" s="242"/>
      <c r="L10" s="126"/>
      <c r="M10" s="271"/>
      <c r="N10" s="272"/>
      <c r="O10" s="282"/>
      <c r="P10" s="284"/>
      <c r="Q10" s="284"/>
      <c r="R10" s="56" t="s">
        <v>7</v>
      </c>
      <c r="S10" s="56" t="s">
        <v>40</v>
      </c>
      <c r="T10" s="279"/>
      <c r="U10" s="280"/>
    </row>
    <row r="11" spans="1:21" ht="14.25" customHeight="1" thickBot="1" x14ac:dyDescent="0.25">
      <c r="A11" s="204" t="s">
        <v>8</v>
      </c>
      <c r="B11" s="3">
        <v>7.5</v>
      </c>
      <c r="C11" s="4" t="s">
        <v>9</v>
      </c>
      <c r="D11" s="138"/>
      <c r="E11" s="135"/>
      <c r="F11" s="50">
        <v>0.3</v>
      </c>
      <c r="G11" s="47">
        <v>2.2370000000000001</v>
      </c>
      <c r="H11" s="50">
        <v>0</v>
      </c>
      <c r="I11" s="207" t="s">
        <v>9</v>
      </c>
      <c r="J11" s="208"/>
      <c r="L11" s="204" t="s">
        <v>8</v>
      </c>
      <c r="M11" s="159">
        <f>B11</f>
        <v>7.5</v>
      </c>
      <c r="N11" s="160" t="s">
        <v>9</v>
      </c>
      <c r="O11" s="138"/>
      <c r="P11" s="135"/>
      <c r="Q11" s="57">
        <f>F11/$B$19*100</f>
        <v>3</v>
      </c>
      <c r="R11" s="57">
        <f t="shared" ref="R11:S11" si="0">G11/$B$19*100</f>
        <v>22.37</v>
      </c>
      <c r="S11" s="57">
        <f t="shared" si="0"/>
        <v>0</v>
      </c>
      <c r="T11" s="259" t="s">
        <v>9</v>
      </c>
      <c r="U11" s="260"/>
    </row>
    <row r="12" spans="1:21" ht="13.5" thickBot="1" x14ac:dyDescent="0.25">
      <c r="A12" s="205"/>
      <c r="B12" s="5">
        <v>2.5</v>
      </c>
      <c r="C12" s="6" t="s">
        <v>10</v>
      </c>
      <c r="D12" s="139"/>
      <c r="E12" s="136"/>
      <c r="F12" s="46">
        <v>0.6</v>
      </c>
      <c r="G12" s="51">
        <v>0.248</v>
      </c>
      <c r="H12" s="46">
        <v>5.1999999999999998E-2</v>
      </c>
      <c r="I12" s="209" t="s">
        <v>10</v>
      </c>
      <c r="J12" s="210"/>
      <c r="L12" s="205"/>
      <c r="M12" s="161">
        <f t="shared" ref="M12:M14" si="1">B12</f>
        <v>2.5</v>
      </c>
      <c r="N12" s="162" t="s">
        <v>10</v>
      </c>
      <c r="O12" s="139"/>
      <c r="P12" s="136"/>
      <c r="Q12" s="58">
        <f t="shared" ref="Q12:Q14" si="2">F12/$B$19*100</f>
        <v>6</v>
      </c>
      <c r="R12" s="58">
        <f t="shared" ref="R12:R14" si="3">G12/$B$19*100</f>
        <v>2.48</v>
      </c>
      <c r="S12" s="58">
        <f t="shared" ref="S12:S14" si="4">H12/$B$19*100</f>
        <v>0.52</v>
      </c>
      <c r="T12" s="261" t="s">
        <v>10</v>
      </c>
      <c r="U12" s="262"/>
    </row>
    <row r="13" spans="1:21" ht="13.5" customHeight="1" thickBot="1" x14ac:dyDescent="0.25">
      <c r="A13" s="205"/>
      <c r="B13" s="5">
        <v>0</v>
      </c>
      <c r="C13" s="6" t="s">
        <v>32</v>
      </c>
      <c r="D13" s="139"/>
      <c r="E13" s="136"/>
      <c r="F13" s="41">
        <v>0</v>
      </c>
      <c r="G13" s="41">
        <v>0</v>
      </c>
      <c r="H13" s="41">
        <v>0</v>
      </c>
      <c r="I13" s="209" t="s">
        <v>32</v>
      </c>
      <c r="J13" s="210"/>
      <c r="L13" s="205"/>
      <c r="M13" s="161">
        <f t="shared" si="1"/>
        <v>0</v>
      </c>
      <c r="N13" s="162" t="s">
        <v>32</v>
      </c>
      <c r="O13" s="139"/>
      <c r="P13" s="136"/>
      <c r="Q13" s="55">
        <f t="shared" si="2"/>
        <v>0</v>
      </c>
      <c r="R13" s="55">
        <f t="shared" si="3"/>
        <v>0</v>
      </c>
      <c r="S13" s="55">
        <f t="shared" si="4"/>
        <v>0</v>
      </c>
      <c r="T13" s="261" t="s">
        <v>32</v>
      </c>
      <c r="U13" s="262"/>
    </row>
    <row r="14" spans="1:21" ht="13.5" thickBot="1" x14ac:dyDescent="0.25">
      <c r="A14" s="205"/>
      <c r="B14" s="5">
        <v>0</v>
      </c>
      <c r="C14" s="6" t="s">
        <v>31</v>
      </c>
      <c r="D14" s="139"/>
      <c r="E14" s="136"/>
      <c r="F14" s="46">
        <v>0.3</v>
      </c>
      <c r="G14" s="41">
        <v>0</v>
      </c>
      <c r="H14" s="41">
        <v>0</v>
      </c>
      <c r="I14" s="209" t="s">
        <v>31</v>
      </c>
      <c r="J14" s="210"/>
      <c r="L14" s="205"/>
      <c r="M14" s="161">
        <f t="shared" si="1"/>
        <v>0</v>
      </c>
      <c r="N14" s="162" t="s">
        <v>31</v>
      </c>
      <c r="O14" s="139"/>
      <c r="P14" s="136"/>
      <c r="Q14" s="55">
        <f t="shared" si="2"/>
        <v>3</v>
      </c>
      <c r="R14" s="55">
        <f t="shared" si="3"/>
        <v>0</v>
      </c>
      <c r="S14" s="55">
        <f t="shared" si="4"/>
        <v>0</v>
      </c>
      <c r="T14" s="261" t="s">
        <v>31</v>
      </c>
      <c r="U14" s="262"/>
    </row>
    <row r="15" spans="1:21" ht="13.5" customHeight="1" thickBot="1" x14ac:dyDescent="0.25">
      <c r="A15" s="205"/>
      <c r="B15" s="140"/>
      <c r="C15" s="148" t="s">
        <v>11</v>
      </c>
      <c r="D15" s="52">
        <v>0</v>
      </c>
      <c r="E15" s="136"/>
      <c r="F15" s="136"/>
      <c r="G15" s="136"/>
      <c r="H15" s="136"/>
      <c r="I15" s="202" t="s">
        <v>11</v>
      </c>
      <c r="J15" s="203"/>
      <c r="L15" s="205"/>
      <c r="M15" s="140"/>
      <c r="N15" s="163" t="s">
        <v>11</v>
      </c>
      <c r="O15" s="59">
        <f t="shared" ref="O15:O16" si="5">D15/$B$19*100</f>
        <v>0</v>
      </c>
      <c r="P15" s="136"/>
      <c r="Q15" s="136"/>
      <c r="R15" s="136"/>
      <c r="S15" s="136"/>
      <c r="T15" s="247" t="s">
        <v>11</v>
      </c>
      <c r="U15" s="248"/>
    </row>
    <row r="16" spans="1:21" ht="13.5" thickBot="1" x14ac:dyDescent="0.25">
      <c r="A16" s="205"/>
      <c r="B16" s="140"/>
      <c r="C16" s="148" t="s">
        <v>12</v>
      </c>
      <c r="D16" s="52">
        <v>0</v>
      </c>
      <c r="E16" s="136"/>
      <c r="F16" s="136"/>
      <c r="G16" s="136"/>
      <c r="H16" s="136"/>
      <c r="I16" s="202" t="s">
        <v>12</v>
      </c>
      <c r="J16" s="203"/>
      <c r="L16" s="205"/>
      <c r="M16" s="140"/>
      <c r="N16" s="163" t="s">
        <v>12</v>
      </c>
      <c r="O16" s="59">
        <f t="shared" si="5"/>
        <v>0</v>
      </c>
      <c r="P16" s="136"/>
      <c r="Q16" s="136"/>
      <c r="R16" s="136"/>
      <c r="S16" s="136"/>
      <c r="T16" s="247" t="s">
        <v>12</v>
      </c>
      <c r="U16" s="248"/>
    </row>
    <row r="17" spans="1:21" ht="15" customHeight="1" thickBot="1" x14ac:dyDescent="0.25">
      <c r="A17" s="205"/>
      <c r="B17" s="140"/>
      <c r="C17" s="148" t="s">
        <v>13</v>
      </c>
      <c r="D17" s="53">
        <v>4.3999999999999997E-2</v>
      </c>
      <c r="E17" s="136"/>
      <c r="F17" s="136"/>
      <c r="G17" s="136"/>
      <c r="H17" s="136"/>
      <c r="I17" s="202" t="s">
        <v>29</v>
      </c>
      <c r="J17" s="203"/>
      <c r="L17" s="205"/>
      <c r="M17" s="140"/>
      <c r="N17" s="163" t="s">
        <v>13</v>
      </c>
      <c r="O17" s="59">
        <f>D17/$B$19*100</f>
        <v>0.43999999999999995</v>
      </c>
      <c r="P17" s="136"/>
      <c r="Q17" s="136"/>
      <c r="R17" s="136"/>
      <c r="S17" s="136"/>
      <c r="T17" s="247" t="s">
        <v>29</v>
      </c>
      <c r="U17" s="248"/>
    </row>
    <row r="18" spans="1:21" ht="15" thickBot="1" x14ac:dyDescent="0.25">
      <c r="A18" s="205"/>
      <c r="B18" s="141"/>
      <c r="C18" s="149" t="s">
        <v>14</v>
      </c>
      <c r="D18" s="54">
        <v>6.2190000000000003</v>
      </c>
      <c r="E18" s="137"/>
      <c r="F18" s="137"/>
      <c r="G18" s="137"/>
      <c r="H18" s="137"/>
      <c r="I18" s="215" t="s">
        <v>30</v>
      </c>
      <c r="J18" s="216"/>
      <c r="L18" s="205"/>
      <c r="M18" s="141"/>
      <c r="N18" s="164" t="s">
        <v>14</v>
      </c>
      <c r="O18" s="60">
        <f>D18/$B$19*100</f>
        <v>62.19</v>
      </c>
      <c r="P18" s="137"/>
      <c r="Q18" s="137"/>
      <c r="R18" s="137"/>
      <c r="S18" s="137"/>
      <c r="T18" s="265" t="s">
        <v>30</v>
      </c>
      <c r="U18" s="266"/>
    </row>
    <row r="19" spans="1:21" ht="13.5" customHeight="1" thickBot="1" x14ac:dyDescent="0.25">
      <c r="A19" s="206"/>
      <c r="B19" s="20">
        <f>SUM(B11:B16)</f>
        <v>10</v>
      </c>
      <c r="C19" s="21" t="s">
        <v>15</v>
      </c>
      <c r="D19" s="22">
        <f>SUM(D15:D18)</f>
        <v>6.2629999999999999</v>
      </c>
      <c r="E19" s="22"/>
      <c r="F19" s="23">
        <f>SUM(F11:F14)</f>
        <v>1.2</v>
      </c>
      <c r="G19" s="24">
        <f>SUM(G11:G14)</f>
        <v>2.4850000000000003</v>
      </c>
      <c r="H19" s="24">
        <f>SUM(H11:H14)</f>
        <v>5.1999999999999998E-2</v>
      </c>
      <c r="I19" s="25">
        <f>SUM(D19:H19)</f>
        <v>10</v>
      </c>
      <c r="J19" s="26" t="s">
        <v>16</v>
      </c>
      <c r="L19" s="206"/>
      <c r="M19" s="150">
        <f>SUM(M11:M16)</f>
        <v>10</v>
      </c>
      <c r="N19" s="151" t="s">
        <v>15</v>
      </c>
      <c r="O19" s="152">
        <f>SUM(O15:O18)</f>
        <v>62.629999999999995</v>
      </c>
      <c r="P19" s="152"/>
      <c r="Q19" s="153">
        <f>SUM(Q11:Q14)</f>
        <v>12</v>
      </c>
      <c r="R19" s="154">
        <f>SUM(R11:R14)</f>
        <v>24.85</v>
      </c>
      <c r="S19" s="154">
        <f>SUM(S11:S14)</f>
        <v>0.52</v>
      </c>
      <c r="T19" s="155">
        <f>SUM(O19:S19)</f>
        <v>99.999999999999986</v>
      </c>
      <c r="U19" s="156" t="s">
        <v>16</v>
      </c>
    </row>
    <row r="20" spans="1:21" ht="13.5" thickBot="1" x14ac:dyDescent="0.25">
      <c r="A20" s="204" t="s">
        <v>17</v>
      </c>
      <c r="B20" s="3">
        <v>0.4</v>
      </c>
      <c r="C20" s="4" t="s">
        <v>18</v>
      </c>
      <c r="D20" s="138"/>
      <c r="E20" s="135"/>
      <c r="F20" s="47">
        <v>0.06</v>
      </c>
      <c r="G20" s="47">
        <v>0.34299999999999997</v>
      </c>
      <c r="H20" s="47">
        <v>0</v>
      </c>
      <c r="I20" s="207" t="s">
        <v>18</v>
      </c>
      <c r="J20" s="208"/>
      <c r="L20" s="204" t="s">
        <v>17</v>
      </c>
      <c r="M20" s="165">
        <f>B20</f>
        <v>0.4</v>
      </c>
      <c r="N20" s="160" t="s">
        <v>18</v>
      </c>
      <c r="O20" s="138"/>
      <c r="P20" s="135"/>
      <c r="Q20" s="57">
        <f>F20/$B$23*100</f>
        <v>3</v>
      </c>
      <c r="R20" s="57">
        <f t="shared" ref="R20:S22" si="6">G20/$B$23*100</f>
        <v>17.149999999999999</v>
      </c>
      <c r="S20" s="57">
        <f t="shared" si="6"/>
        <v>0</v>
      </c>
      <c r="T20" s="259" t="s">
        <v>18</v>
      </c>
      <c r="U20" s="260"/>
    </row>
    <row r="21" spans="1:21" ht="13.5" thickBot="1" x14ac:dyDescent="0.25">
      <c r="A21" s="205"/>
      <c r="B21" s="5">
        <v>1.6</v>
      </c>
      <c r="C21" s="6" t="s">
        <v>19</v>
      </c>
      <c r="D21" s="139"/>
      <c r="E21" s="136"/>
      <c r="F21" s="48">
        <v>1.1200000000000001</v>
      </c>
      <c r="G21" s="136"/>
      <c r="H21" s="41">
        <v>0</v>
      </c>
      <c r="I21" s="209" t="s">
        <v>19</v>
      </c>
      <c r="J21" s="210"/>
      <c r="L21" s="205"/>
      <c r="M21" s="166">
        <f t="shared" ref="M21:M22" si="7">B21</f>
        <v>1.6</v>
      </c>
      <c r="N21" s="162" t="s">
        <v>19</v>
      </c>
      <c r="O21" s="139"/>
      <c r="P21" s="136"/>
      <c r="Q21" s="58">
        <f>F21/$B$23*100</f>
        <v>56.000000000000007</v>
      </c>
      <c r="R21" s="136"/>
      <c r="S21" s="58">
        <f t="shared" si="6"/>
        <v>0</v>
      </c>
      <c r="T21" s="261" t="s">
        <v>19</v>
      </c>
      <c r="U21" s="262"/>
    </row>
    <row r="22" spans="1:21" ht="15" customHeight="1" thickBot="1" x14ac:dyDescent="0.25">
      <c r="A22" s="205"/>
      <c r="B22" s="7">
        <v>0</v>
      </c>
      <c r="C22" s="8" t="s">
        <v>20</v>
      </c>
      <c r="D22" s="142"/>
      <c r="E22" s="137"/>
      <c r="F22" s="137"/>
      <c r="G22" s="49">
        <v>0.47700000000000004</v>
      </c>
      <c r="H22" s="43">
        <v>0</v>
      </c>
      <c r="I22" s="211" t="s">
        <v>20</v>
      </c>
      <c r="J22" s="212"/>
      <c r="L22" s="205"/>
      <c r="M22" s="167">
        <f t="shared" si="7"/>
        <v>0</v>
      </c>
      <c r="N22" s="168" t="s">
        <v>20</v>
      </c>
      <c r="O22" s="142"/>
      <c r="P22" s="137"/>
      <c r="Q22" s="137"/>
      <c r="R22" s="61">
        <f t="shared" si="6"/>
        <v>23.85</v>
      </c>
      <c r="S22" s="61">
        <f t="shared" si="6"/>
        <v>0</v>
      </c>
      <c r="T22" s="263" t="s">
        <v>20</v>
      </c>
      <c r="U22" s="264"/>
    </row>
    <row r="23" spans="1:21" ht="13.5" customHeight="1" thickBot="1" x14ac:dyDescent="0.25">
      <c r="A23" s="206"/>
      <c r="B23" s="20">
        <f>SUM(B20:B22)</f>
        <v>2</v>
      </c>
      <c r="C23" s="21" t="s">
        <v>21</v>
      </c>
      <c r="D23" s="22"/>
      <c r="E23" s="22"/>
      <c r="F23" s="27">
        <f>SUM(F20:F22)</f>
        <v>1.1800000000000002</v>
      </c>
      <c r="G23" s="28">
        <f>SUM(G20:G22)</f>
        <v>0.82000000000000006</v>
      </c>
      <c r="H23" s="22">
        <f>SUM(H20:H22)</f>
        <v>0</v>
      </c>
      <c r="I23" s="25">
        <f>SUM(D23:H23)</f>
        <v>2</v>
      </c>
      <c r="J23" s="29" t="s">
        <v>22</v>
      </c>
      <c r="L23" s="206"/>
      <c r="M23" s="150">
        <f>SUM(M20:M22)</f>
        <v>2</v>
      </c>
      <c r="N23" s="151" t="s">
        <v>21</v>
      </c>
      <c r="O23" s="152"/>
      <c r="P23" s="152"/>
      <c r="Q23" s="154">
        <f>SUM(Q20:Q22)</f>
        <v>59.000000000000007</v>
      </c>
      <c r="R23" s="152">
        <f>SUM(R20:R22)</f>
        <v>41</v>
      </c>
      <c r="S23" s="152">
        <f>SUM(S20:S22)</f>
        <v>0</v>
      </c>
      <c r="T23" s="155">
        <f>SUM(O23:S23)</f>
        <v>100</v>
      </c>
      <c r="U23" s="157" t="s">
        <v>22</v>
      </c>
    </row>
    <row r="24" spans="1:21" ht="13.5" thickBot="1" x14ac:dyDescent="0.25">
      <c r="A24" s="205" t="s">
        <v>39</v>
      </c>
      <c r="B24" s="140"/>
      <c r="C24" s="148" t="s">
        <v>23</v>
      </c>
      <c r="D24" s="44">
        <v>32.9</v>
      </c>
      <c r="E24" s="135"/>
      <c r="F24" s="135"/>
      <c r="G24" s="135"/>
      <c r="H24" s="135"/>
      <c r="I24" s="213" t="s">
        <v>23</v>
      </c>
      <c r="J24" s="214"/>
      <c r="L24" s="205" t="s">
        <v>39</v>
      </c>
      <c r="M24" s="1"/>
      <c r="N24" s="163" t="s">
        <v>23</v>
      </c>
      <c r="O24" s="62">
        <f>D24/$B$28*100</f>
        <v>73.1111111111111</v>
      </c>
      <c r="P24" s="135"/>
      <c r="Q24" s="135"/>
      <c r="R24" s="135"/>
      <c r="S24" s="135"/>
      <c r="T24" s="257" t="s">
        <v>23</v>
      </c>
      <c r="U24" s="258"/>
    </row>
    <row r="25" spans="1:21" ht="13.5" thickBot="1" x14ac:dyDescent="0.25">
      <c r="A25" s="205"/>
      <c r="B25" s="140"/>
      <c r="C25" s="148" t="s">
        <v>24</v>
      </c>
      <c r="D25" s="45">
        <v>0.15300000000000002</v>
      </c>
      <c r="E25" s="136"/>
      <c r="F25" s="136"/>
      <c r="G25" s="136"/>
      <c r="H25" s="136"/>
      <c r="I25" s="202" t="s">
        <v>24</v>
      </c>
      <c r="J25" s="203"/>
      <c r="L25" s="205"/>
      <c r="M25" s="1"/>
      <c r="N25" s="163" t="s">
        <v>24</v>
      </c>
      <c r="O25" s="63">
        <f>D25/$B$28*100</f>
        <v>0.34000000000000008</v>
      </c>
      <c r="P25" s="136"/>
      <c r="Q25" s="136"/>
      <c r="R25" s="136"/>
      <c r="S25" s="136"/>
      <c r="T25" s="247" t="s">
        <v>24</v>
      </c>
      <c r="U25" s="248"/>
    </row>
    <row r="26" spans="1:21" ht="14.25" customHeight="1" thickBot="1" x14ac:dyDescent="0.25">
      <c r="A26" s="205"/>
      <c r="B26" s="5">
        <v>45</v>
      </c>
      <c r="C26" s="9" t="s">
        <v>45</v>
      </c>
      <c r="D26" s="139"/>
      <c r="E26" s="136"/>
      <c r="F26" s="46">
        <v>1.8</v>
      </c>
      <c r="G26" s="46">
        <v>10.161</v>
      </c>
      <c r="H26" s="41">
        <v>0</v>
      </c>
      <c r="I26" s="202" t="s">
        <v>44</v>
      </c>
      <c r="J26" s="203"/>
      <c r="L26" s="205"/>
      <c r="M26" s="161">
        <f>B26</f>
        <v>45</v>
      </c>
      <c r="N26" s="169" t="s">
        <v>45</v>
      </c>
      <c r="O26" s="139"/>
      <c r="P26" s="136"/>
      <c r="Q26" s="55">
        <f>F26/$B$28*100</f>
        <v>4</v>
      </c>
      <c r="R26" s="55">
        <f t="shared" ref="R26:S26" si="8">G26/$B$28*100</f>
        <v>22.58</v>
      </c>
      <c r="S26" s="55">
        <f t="shared" si="8"/>
        <v>0</v>
      </c>
      <c r="T26" s="247" t="s">
        <v>44</v>
      </c>
      <c r="U26" s="248"/>
    </row>
    <row r="27" spans="1:21" ht="14.25" customHeight="1" thickBot="1" x14ac:dyDescent="0.25">
      <c r="A27" s="205"/>
      <c r="B27" s="10">
        <v>0</v>
      </c>
      <c r="C27" s="11" t="s">
        <v>55</v>
      </c>
      <c r="D27" s="142"/>
      <c r="E27" s="137"/>
      <c r="F27" s="43">
        <v>0</v>
      </c>
      <c r="G27" s="43">
        <v>0</v>
      </c>
      <c r="H27" s="43">
        <v>0</v>
      </c>
      <c r="I27" s="215" t="s">
        <v>45</v>
      </c>
      <c r="J27" s="216"/>
      <c r="L27" s="205"/>
      <c r="M27" s="161">
        <f>B27</f>
        <v>0</v>
      </c>
      <c r="N27" s="2" t="s">
        <v>55</v>
      </c>
      <c r="O27" s="142"/>
      <c r="P27" s="137"/>
      <c r="Q27" s="56">
        <f>F27/$B$28*100</f>
        <v>0</v>
      </c>
      <c r="R27" s="56">
        <f t="shared" ref="R27" si="9">G27/$B$28*100</f>
        <v>0</v>
      </c>
      <c r="S27" s="56">
        <f t="shared" ref="S27" si="10">H27/$B$28*100</f>
        <v>0</v>
      </c>
      <c r="T27" s="265" t="s">
        <v>45</v>
      </c>
      <c r="U27" s="266"/>
    </row>
    <row r="28" spans="1:21" ht="12.75" customHeight="1" thickBot="1" x14ac:dyDescent="0.25">
      <c r="A28" s="206"/>
      <c r="B28" s="20">
        <f>SUM(B26:B27)</f>
        <v>45</v>
      </c>
      <c r="C28" s="21" t="s">
        <v>25</v>
      </c>
      <c r="D28" s="22">
        <f>SUM(D24:D25)</f>
        <v>33.052999999999997</v>
      </c>
      <c r="E28" s="30"/>
      <c r="F28" s="22">
        <f>SUM(F26:F27)</f>
        <v>1.8</v>
      </c>
      <c r="G28" s="22">
        <f>SUM(G26:G27)</f>
        <v>10.161</v>
      </c>
      <c r="H28" s="22">
        <f>SUM(H26:H27)</f>
        <v>0</v>
      </c>
      <c r="I28" s="25">
        <f>SUM(D28:H28)</f>
        <v>45.013999999999996</v>
      </c>
      <c r="J28" s="29" t="s">
        <v>26</v>
      </c>
      <c r="L28" s="206"/>
      <c r="M28" s="150">
        <f>SUM(M26:M27)</f>
        <v>45</v>
      </c>
      <c r="N28" s="151" t="s">
        <v>25</v>
      </c>
      <c r="O28" s="152">
        <f>SUM(O24:O25)</f>
        <v>73.451111111111103</v>
      </c>
      <c r="P28" s="158"/>
      <c r="Q28" s="152">
        <f>SUM(Q26:Q27)</f>
        <v>4</v>
      </c>
      <c r="R28" s="152">
        <f>SUM(R26:R27)</f>
        <v>22.58</v>
      </c>
      <c r="S28" s="152">
        <f>SUM(S26:S27)</f>
        <v>0</v>
      </c>
      <c r="T28" s="155">
        <f>SUM(O28:S28)</f>
        <v>100.0311111111111</v>
      </c>
      <c r="U28" s="157" t="s">
        <v>26</v>
      </c>
    </row>
    <row r="29" spans="1:21" ht="12.75" customHeight="1" thickBot="1" x14ac:dyDescent="0.25">
      <c r="A29" s="226" t="s">
        <v>54</v>
      </c>
      <c r="B29" s="12">
        <v>3.6000000000000001E-5</v>
      </c>
      <c r="C29" s="13" t="s">
        <v>33</v>
      </c>
      <c r="D29" s="31">
        <v>0</v>
      </c>
      <c r="E29" s="143"/>
      <c r="F29" s="32">
        <v>1.2600000000000001E-5</v>
      </c>
      <c r="G29" s="32">
        <v>2.34E-5</v>
      </c>
      <c r="H29" s="32">
        <v>0</v>
      </c>
      <c r="I29" s="213" t="s">
        <v>33</v>
      </c>
      <c r="J29" s="214"/>
      <c r="L29" s="226" t="s">
        <v>54</v>
      </c>
      <c r="M29" s="170">
        <v>3.6000000000000001E-5</v>
      </c>
      <c r="N29" s="171" t="s">
        <v>33</v>
      </c>
      <c r="O29" s="324">
        <f>D29/B29*100</f>
        <v>0</v>
      </c>
      <c r="P29" s="325"/>
      <c r="Q29" s="66">
        <f>F29/B29*100</f>
        <v>35</v>
      </c>
      <c r="R29" s="66">
        <f>G29/B29*100</f>
        <v>65</v>
      </c>
      <c r="S29" s="66">
        <f>H29/B29*100</f>
        <v>0</v>
      </c>
      <c r="T29" s="257" t="s">
        <v>33</v>
      </c>
      <c r="U29" s="258"/>
    </row>
    <row r="30" spans="1:21" ht="13.5" thickBot="1" x14ac:dyDescent="0.25">
      <c r="A30" s="227"/>
      <c r="B30" s="14">
        <v>7.2000000000000002E-5</v>
      </c>
      <c r="C30" s="15" t="s">
        <v>34</v>
      </c>
      <c r="D30" s="33">
        <v>5.5692000000000001E-5</v>
      </c>
      <c r="E30" s="144"/>
      <c r="F30" s="34">
        <v>6.4800000000000006E-6</v>
      </c>
      <c r="G30" s="34">
        <v>9.8279999999999998E-6</v>
      </c>
      <c r="H30" s="34">
        <v>0</v>
      </c>
      <c r="I30" s="202" t="s">
        <v>34</v>
      </c>
      <c r="J30" s="203"/>
      <c r="L30" s="227"/>
      <c r="M30" s="172">
        <v>7.2000000000000002E-5</v>
      </c>
      <c r="N30" s="173" t="s">
        <v>34</v>
      </c>
      <c r="O30" s="326">
        <f>D30/B30*100</f>
        <v>77.349999999999994</v>
      </c>
      <c r="P30" s="327"/>
      <c r="Q30" s="68">
        <f t="shared" ref="Q30:Q40" si="11">F30/B30*100</f>
        <v>9.0000000000000018</v>
      </c>
      <c r="R30" s="68">
        <f t="shared" ref="R30:R40" si="12">G30/B30*100</f>
        <v>13.649999999999999</v>
      </c>
      <c r="S30" s="68">
        <f t="shared" ref="S30:S40" si="13">H30/B30*100</f>
        <v>0</v>
      </c>
      <c r="T30" s="247" t="s">
        <v>34</v>
      </c>
      <c r="U30" s="248"/>
    </row>
    <row r="31" spans="1:21" ht="13.5" thickBot="1" x14ac:dyDescent="0.25">
      <c r="A31" s="227"/>
      <c r="B31" s="14">
        <v>1.854E-3</v>
      </c>
      <c r="C31" s="15" t="s">
        <v>27</v>
      </c>
      <c r="D31" s="35">
        <v>0</v>
      </c>
      <c r="E31" s="144"/>
      <c r="F31" s="34">
        <v>7.9550000000000009E-4</v>
      </c>
      <c r="G31" s="34">
        <v>1.0545000000000001E-3</v>
      </c>
      <c r="H31" s="34">
        <v>0</v>
      </c>
      <c r="I31" s="202" t="s">
        <v>27</v>
      </c>
      <c r="J31" s="203"/>
      <c r="L31" s="227"/>
      <c r="M31" s="172">
        <v>1.854E-3</v>
      </c>
      <c r="N31" s="173" t="s">
        <v>27</v>
      </c>
      <c r="O31" s="326">
        <f t="shared" ref="O31:O40" si="14">D31/B31*100</f>
        <v>0</v>
      </c>
      <c r="P31" s="327"/>
      <c r="Q31" s="68">
        <f t="shared" si="11"/>
        <v>42.907227615965489</v>
      </c>
      <c r="R31" s="68">
        <f t="shared" si="12"/>
        <v>56.877022653721689</v>
      </c>
      <c r="S31" s="68">
        <f t="shared" si="13"/>
        <v>0</v>
      </c>
      <c r="T31" s="247" t="s">
        <v>27</v>
      </c>
      <c r="U31" s="248"/>
    </row>
    <row r="32" spans="1:21" ht="13.5" thickBot="1" x14ac:dyDescent="0.25">
      <c r="A32" s="227"/>
      <c r="B32" s="14">
        <v>1.17E-3</v>
      </c>
      <c r="C32" s="15" t="s">
        <v>28</v>
      </c>
      <c r="D32" s="35">
        <v>0</v>
      </c>
      <c r="E32" s="144"/>
      <c r="F32" s="34">
        <v>3.1589999999999998E-4</v>
      </c>
      <c r="G32" s="34">
        <v>8.541E-4</v>
      </c>
      <c r="H32" s="34">
        <v>0</v>
      </c>
      <c r="I32" s="202" t="s">
        <v>28</v>
      </c>
      <c r="J32" s="203"/>
      <c r="L32" s="227"/>
      <c r="M32" s="172">
        <v>1.17E-3</v>
      </c>
      <c r="N32" s="173" t="s">
        <v>28</v>
      </c>
      <c r="O32" s="326">
        <f t="shared" si="14"/>
        <v>0</v>
      </c>
      <c r="P32" s="327"/>
      <c r="Q32" s="68">
        <f t="shared" si="11"/>
        <v>26.999999999999996</v>
      </c>
      <c r="R32" s="68">
        <f t="shared" si="12"/>
        <v>73</v>
      </c>
      <c r="S32" s="68">
        <f t="shared" si="13"/>
        <v>0</v>
      </c>
      <c r="T32" s="247" t="s">
        <v>28</v>
      </c>
      <c r="U32" s="248"/>
    </row>
    <row r="33" spans="1:21" ht="13.5" customHeight="1" thickBot="1" x14ac:dyDescent="0.25">
      <c r="A33" s="227"/>
      <c r="B33" s="14">
        <v>1.188E-4</v>
      </c>
      <c r="C33" s="15" t="s">
        <v>46</v>
      </c>
      <c r="D33" s="35">
        <v>0</v>
      </c>
      <c r="E33" s="144"/>
      <c r="F33" s="34">
        <v>9.9959999999999998E-5</v>
      </c>
      <c r="G33" s="34">
        <v>1.9040000000000001E-5</v>
      </c>
      <c r="H33" s="34">
        <v>0</v>
      </c>
      <c r="I33" s="202" t="s">
        <v>46</v>
      </c>
      <c r="J33" s="203"/>
      <c r="L33" s="227"/>
      <c r="M33" s="172">
        <v>1.188E-4</v>
      </c>
      <c r="N33" s="173" t="s">
        <v>46</v>
      </c>
      <c r="O33" s="326">
        <f t="shared" si="14"/>
        <v>0</v>
      </c>
      <c r="P33" s="327"/>
      <c r="Q33" s="68">
        <f t="shared" si="11"/>
        <v>84.141414141414145</v>
      </c>
      <c r="R33" s="68">
        <f t="shared" si="12"/>
        <v>16.026936026936028</v>
      </c>
      <c r="S33" s="68">
        <f t="shared" si="13"/>
        <v>0</v>
      </c>
      <c r="T33" s="247" t="s">
        <v>46</v>
      </c>
      <c r="U33" s="248"/>
    </row>
    <row r="34" spans="1:21" ht="13.5" customHeight="1" thickBot="1" x14ac:dyDescent="0.25">
      <c r="A34" s="227"/>
      <c r="B34" s="14">
        <v>4.6799999999999999E-4</v>
      </c>
      <c r="C34" s="15" t="s">
        <v>47</v>
      </c>
      <c r="D34" s="35">
        <v>0</v>
      </c>
      <c r="E34" s="144"/>
      <c r="F34" s="34">
        <v>3.3695999999999997E-4</v>
      </c>
      <c r="G34" s="34">
        <v>1.3103999999999999E-4</v>
      </c>
      <c r="H34" s="34">
        <v>0</v>
      </c>
      <c r="I34" s="202" t="s">
        <v>47</v>
      </c>
      <c r="J34" s="203"/>
      <c r="L34" s="227"/>
      <c r="M34" s="172">
        <v>4.6799999999999999E-4</v>
      </c>
      <c r="N34" s="173" t="s">
        <v>47</v>
      </c>
      <c r="O34" s="326">
        <f t="shared" si="14"/>
        <v>0</v>
      </c>
      <c r="P34" s="327"/>
      <c r="Q34" s="68">
        <f t="shared" si="11"/>
        <v>72</v>
      </c>
      <c r="R34" s="68">
        <f t="shared" si="12"/>
        <v>27.999999999999996</v>
      </c>
      <c r="S34" s="68">
        <f t="shared" si="13"/>
        <v>0</v>
      </c>
      <c r="T34" s="247" t="s">
        <v>47</v>
      </c>
      <c r="U34" s="248"/>
    </row>
    <row r="35" spans="1:21" ht="13.5" customHeight="1" thickBot="1" x14ac:dyDescent="0.25">
      <c r="A35" s="227"/>
      <c r="B35" s="14">
        <v>8.8199999999999997E-4</v>
      </c>
      <c r="C35" s="15" t="s">
        <v>48</v>
      </c>
      <c r="D35" s="35">
        <v>0</v>
      </c>
      <c r="E35" s="144"/>
      <c r="F35" s="34">
        <v>5.5565999999999992E-4</v>
      </c>
      <c r="G35" s="34">
        <v>3.2633999999999994E-4</v>
      </c>
      <c r="H35" s="34">
        <v>0</v>
      </c>
      <c r="I35" s="202" t="s">
        <v>48</v>
      </c>
      <c r="J35" s="203"/>
      <c r="L35" s="227"/>
      <c r="M35" s="172">
        <v>8.8199999999999997E-4</v>
      </c>
      <c r="N35" s="173" t="s">
        <v>48</v>
      </c>
      <c r="O35" s="326">
        <f t="shared" si="14"/>
        <v>0</v>
      </c>
      <c r="P35" s="327"/>
      <c r="Q35" s="68">
        <f t="shared" si="11"/>
        <v>62.999999999999986</v>
      </c>
      <c r="R35" s="68">
        <f t="shared" si="12"/>
        <v>36.999999999999993</v>
      </c>
      <c r="S35" s="68">
        <f t="shared" si="13"/>
        <v>0</v>
      </c>
      <c r="T35" s="247" t="s">
        <v>48</v>
      </c>
      <c r="U35" s="248"/>
    </row>
    <row r="36" spans="1:21" ht="13.5" thickBot="1" x14ac:dyDescent="0.25">
      <c r="A36" s="227"/>
      <c r="B36" s="14">
        <v>2.4659999999999998E-2</v>
      </c>
      <c r="C36" s="15" t="s">
        <v>49</v>
      </c>
      <c r="D36" s="35">
        <v>0</v>
      </c>
      <c r="E36" s="144"/>
      <c r="F36" s="34">
        <v>1.0621E-2</v>
      </c>
      <c r="G36" s="34">
        <v>1.4079E-2</v>
      </c>
      <c r="H36" s="34">
        <v>0</v>
      </c>
      <c r="I36" s="202" t="s">
        <v>49</v>
      </c>
      <c r="J36" s="203"/>
      <c r="L36" s="227"/>
      <c r="M36" s="172">
        <v>2.4659999999999998E-2</v>
      </c>
      <c r="N36" s="173" t="s">
        <v>49</v>
      </c>
      <c r="O36" s="326">
        <f t="shared" si="14"/>
        <v>0</v>
      </c>
      <c r="P36" s="327"/>
      <c r="Q36" s="68">
        <f t="shared" si="11"/>
        <v>43.069748580697492</v>
      </c>
      <c r="R36" s="68">
        <f t="shared" si="12"/>
        <v>57.092457420924582</v>
      </c>
      <c r="S36" s="68">
        <f t="shared" si="13"/>
        <v>0</v>
      </c>
      <c r="T36" s="247" t="s">
        <v>49</v>
      </c>
      <c r="U36" s="248"/>
    </row>
    <row r="37" spans="1:21" ht="13.5" thickBot="1" x14ac:dyDescent="0.25">
      <c r="A37" s="227"/>
      <c r="B37" s="14">
        <v>1.0188000000000001E-2</v>
      </c>
      <c r="C37" s="15" t="s">
        <v>50</v>
      </c>
      <c r="D37" s="35">
        <v>0</v>
      </c>
      <c r="E37" s="144"/>
      <c r="F37" s="34">
        <v>3.5700000000000003E-3</v>
      </c>
      <c r="G37" s="34">
        <v>6.6300000000000005E-3</v>
      </c>
      <c r="H37" s="34">
        <v>0</v>
      </c>
      <c r="I37" s="202" t="s">
        <v>50</v>
      </c>
      <c r="J37" s="203"/>
      <c r="L37" s="227"/>
      <c r="M37" s="172">
        <v>1.0188000000000001E-2</v>
      </c>
      <c r="N37" s="173" t="s">
        <v>50</v>
      </c>
      <c r="O37" s="326">
        <f t="shared" si="14"/>
        <v>0</v>
      </c>
      <c r="P37" s="327"/>
      <c r="Q37" s="68">
        <f t="shared" si="11"/>
        <v>35.041224970553593</v>
      </c>
      <c r="R37" s="68">
        <f t="shared" si="12"/>
        <v>65.076560659599522</v>
      </c>
      <c r="S37" s="68">
        <f t="shared" si="13"/>
        <v>0</v>
      </c>
      <c r="T37" s="247" t="s">
        <v>50</v>
      </c>
      <c r="U37" s="248"/>
    </row>
    <row r="38" spans="1:21" ht="13.5" thickBot="1" x14ac:dyDescent="0.25">
      <c r="A38" s="227"/>
      <c r="B38" s="14">
        <v>9.7199999999999995E-3</v>
      </c>
      <c r="C38" s="15" t="s">
        <v>51</v>
      </c>
      <c r="D38" s="35">
        <v>0</v>
      </c>
      <c r="E38" s="144"/>
      <c r="F38" s="34">
        <v>1.6524E-3</v>
      </c>
      <c r="G38" s="34">
        <v>8.0675999999999994E-3</v>
      </c>
      <c r="H38" s="34">
        <v>0</v>
      </c>
      <c r="I38" s="202" t="s">
        <v>51</v>
      </c>
      <c r="J38" s="203"/>
      <c r="L38" s="227"/>
      <c r="M38" s="172">
        <v>9.7199999999999995E-3</v>
      </c>
      <c r="N38" s="173" t="s">
        <v>51</v>
      </c>
      <c r="O38" s="326">
        <f t="shared" si="14"/>
        <v>0</v>
      </c>
      <c r="P38" s="327"/>
      <c r="Q38" s="68">
        <f t="shared" si="11"/>
        <v>17</v>
      </c>
      <c r="R38" s="68">
        <f t="shared" si="12"/>
        <v>83</v>
      </c>
      <c r="S38" s="68">
        <f t="shared" si="13"/>
        <v>0</v>
      </c>
      <c r="T38" s="247" t="s">
        <v>51</v>
      </c>
      <c r="U38" s="248"/>
    </row>
    <row r="39" spans="1:21" ht="12.75" customHeight="1" thickBot="1" x14ac:dyDescent="0.25">
      <c r="A39" s="227"/>
      <c r="B39" s="14">
        <v>1.9620000000000002E-3</v>
      </c>
      <c r="C39" s="15" t="s">
        <v>52</v>
      </c>
      <c r="D39" s="35">
        <v>0</v>
      </c>
      <c r="E39" s="144"/>
      <c r="F39" s="34">
        <v>2.9399999999999999E-4</v>
      </c>
      <c r="G39" s="34">
        <v>1.6659999999999999E-3</v>
      </c>
      <c r="H39" s="34">
        <v>0</v>
      </c>
      <c r="I39" s="202" t="s">
        <v>52</v>
      </c>
      <c r="J39" s="203"/>
      <c r="L39" s="227"/>
      <c r="M39" s="172">
        <v>1.9620000000000002E-3</v>
      </c>
      <c r="N39" s="173" t="s">
        <v>52</v>
      </c>
      <c r="O39" s="326">
        <f t="shared" si="14"/>
        <v>0</v>
      </c>
      <c r="P39" s="327"/>
      <c r="Q39" s="68">
        <f t="shared" si="11"/>
        <v>14.984709480122321</v>
      </c>
      <c r="R39" s="68">
        <f t="shared" si="12"/>
        <v>84.913353720693166</v>
      </c>
      <c r="S39" s="68">
        <f t="shared" si="13"/>
        <v>0</v>
      </c>
      <c r="T39" s="247" t="s">
        <v>52</v>
      </c>
      <c r="U39" s="248"/>
    </row>
    <row r="40" spans="1:21" ht="12.75" customHeight="1" thickBot="1" x14ac:dyDescent="0.25">
      <c r="A40" s="228"/>
      <c r="B40" s="16">
        <v>3.2399999999999996E-4</v>
      </c>
      <c r="C40" s="17" t="s">
        <v>53</v>
      </c>
      <c r="D40" s="36">
        <v>0</v>
      </c>
      <c r="E40" s="145"/>
      <c r="F40" s="37">
        <v>3.2399999999999996E-4</v>
      </c>
      <c r="G40" s="37">
        <v>0</v>
      </c>
      <c r="H40" s="37">
        <v>0</v>
      </c>
      <c r="I40" s="215" t="s">
        <v>53</v>
      </c>
      <c r="J40" s="216"/>
      <c r="L40" s="228"/>
      <c r="M40" s="174">
        <v>3.2399999999999996E-4</v>
      </c>
      <c r="N40" s="175" t="s">
        <v>53</v>
      </c>
      <c r="O40" s="328">
        <f t="shared" si="14"/>
        <v>0</v>
      </c>
      <c r="P40" s="329"/>
      <c r="Q40" s="73">
        <f t="shared" si="11"/>
        <v>100</v>
      </c>
      <c r="R40" s="73">
        <f t="shared" si="12"/>
        <v>0</v>
      </c>
      <c r="S40" s="73">
        <f t="shared" si="13"/>
        <v>0</v>
      </c>
      <c r="T40" s="249" t="s">
        <v>53</v>
      </c>
      <c r="U40" s="250"/>
    </row>
    <row r="41" spans="1:21" ht="14.1" customHeight="1" thickBot="1" x14ac:dyDescent="0.25">
      <c r="A41" s="217" t="s">
        <v>38</v>
      </c>
      <c r="B41" s="12">
        <v>1.7999999999999998E-4</v>
      </c>
      <c r="C41" s="13" t="s">
        <v>35</v>
      </c>
      <c r="D41" s="38">
        <v>1.584E-4</v>
      </c>
      <c r="E41" s="143"/>
      <c r="F41" s="32">
        <v>2.16E-5</v>
      </c>
      <c r="G41" s="39">
        <v>0</v>
      </c>
      <c r="H41" s="39">
        <v>0</v>
      </c>
      <c r="I41" s="220" t="s">
        <v>35</v>
      </c>
      <c r="J41" s="221"/>
      <c r="L41" s="217" t="s">
        <v>38</v>
      </c>
      <c r="M41" s="170">
        <v>1.7999999999999998E-4</v>
      </c>
      <c r="N41" s="171" t="s">
        <v>35</v>
      </c>
      <c r="O41" s="324">
        <f>D41/B41*100</f>
        <v>88.000000000000014</v>
      </c>
      <c r="P41" s="325"/>
      <c r="Q41" s="66">
        <f>F41/B41*100</f>
        <v>12.000000000000002</v>
      </c>
      <c r="R41" s="66">
        <f>G41/B41*100</f>
        <v>0</v>
      </c>
      <c r="S41" s="66">
        <f>H41/B41*100</f>
        <v>0</v>
      </c>
      <c r="T41" s="251" t="s">
        <v>35</v>
      </c>
      <c r="U41" s="252"/>
    </row>
    <row r="42" spans="1:21" ht="14.1" customHeight="1" thickBot="1" x14ac:dyDescent="0.25">
      <c r="A42" s="218"/>
      <c r="B42" s="14">
        <v>5.3999999999999991E-6</v>
      </c>
      <c r="C42" s="15" t="s">
        <v>36</v>
      </c>
      <c r="D42" s="146"/>
      <c r="E42" s="144"/>
      <c r="F42" s="34">
        <v>5.4E-6</v>
      </c>
      <c r="G42" s="40">
        <v>0</v>
      </c>
      <c r="H42" s="41">
        <v>0</v>
      </c>
      <c r="I42" s="222" t="s">
        <v>36</v>
      </c>
      <c r="J42" s="223"/>
      <c r="L42" s="218"/>
      <c r="M42" s="172">
        <v>5.3999999999999991E-6</v>
      </c>
      <c r="N42" s="173" t="s">
        <v>36</v>
      </c>
      <c r="O42" s="330"/>
      <c r="P42" s="327"/>
      <c r="Q42" s="68">
        <f t="shared" ref="Q42:Q43" si="15">F42/B42*100</f>
        <v>100.00000000000003</v>
      </c>
      <c r="R42" s="68">
        <f t="shared" ref="R42:R43" si="16">G42/B42*100</f>
        <v>0</v>
      </c>
      <c r="S42" s="68">
        <f t="shared" ref="S42:S43" si="17">H42/B42*100</f>
        <v>0</v>
      </c>
      <c r="T42" s="253" t="s">
        <v>36</v>
      </c>
      <c r="U42" s="254"/>
    </row>
    <row r="43" spans="1:21" ht="14.1" customHeight="1" thickBot="1" x14ac:dyDescent="0.25">
      <c r="A43" s="219"/>
      <c r="B43" s="18">
        <v>3.96E-5</v>
      </c>
      <c r="C43" s="19" t="s">
        <v>37</v>
      </c>
      <c r="D43" s="42">
        <v>0</v>
      </c>
      <c r="E43" s="145"/>
      <c r="F43" s="37">
        <v>1.9007999999999997E-4</v>
      </c>
      <c r="G43" s="37">
        <v>2.0591999999999998E-4</v>
      </c>
      <c r="H43" s="43">
        <v>0</v>
      </c>
      <c r="I43" s="224" t="s">
        <v>37</v>
      </c>
      <c r="J43" s="225"/>
      <c r="L43" s="219"/>
      <c r="M43" s="176">
        <v>3.96E-5</v>
      </c>
      <c r="N43" s="177" t="s">
        <v>37</v>
      </c>
      <c r="O43" s="331">
        <f t="shared" ref="O43" si="18">D43/B43*100</f>
        <v>0</v>
      </c>
      <c r="P43" s="332"/>
      <c r="Q43" s="333">
        <f t="shared" si="15"/>
        <v>479.99999999999989</v>
      </c>
      <c r="R43" s="333">
        <f t="shared" si="16"/>
        <v>519.99999999999989</v>
      </c>
      <c r="S43" s="333">
        <f t="shared" si="17"/>
        <v>0</v>
      </c>
      <c r="T43" s="255" t="s">
        <v>37</v>
      </c>
      <c r="U43" s="256"/>
    </row>
    <row r="44" spans="1:21" x14ac:dyDescent="0.2">
      <c r="B44" s="127"/>
      <c r="C44" s="128"/>
    </row>
    <row r="45" spans="1:21" x14ac:dyDescent="0.2">
      <c r="A45" s="129" t="s">
        <v>41</v>
      </c>
      <c r="B45" s="130"/>
    </row>
    <row r="46" spans="1:21" x14ac:dyDescent="0.2">
      <c r="A46" s="134"/>
      <c r="B46" s="131" t="s">
        <v>42</v>
      </c>
      <c r="F46" s="132"/>
      <c r="G46" s="132"/>
      <c r="H46" s="133"/>
    </row>
    <row r="47" spans="1:21" x14ac:dyDescent="0.2">
      <c r="F47" s="132"/>
      <c r="G47" s="132"/>
      <c r="H47" s="133"/>
    </row>
  </sheetData>
  <sheetProtection sheet="1" objects="1" scenarios="1"/>
  <mergeCells count="90">
    <mergeCell ref="M6:N10"/>
    <mergeCell ref="O6:U6"/>
    <mergeCell ref="O7:Q8"/>
    <mergeCell ref="R7:S8"/>
    <mergeCell ref="T7:U10"/>
    <mergeCell ref="O9:O10"/>
    <mergeCell ref="P9:P10"/>
    <mergeCell ref="Q9:Q10"/>
    <mergeCell ref="L11:L19"/>
    <mergeCell ref="T11:U11"/>
    <mergeCell ref="T12:U12"/>
    <mergeCell ref="T13:U13"/>
    <mergeCell ref="T14:U14"/>
    <mergeCell ref="T15:U15"/>
    <mergeCell ref="T16:U16"/>
    <mergeCell ref="T17:U17"/>
    <mergeCell ref="T18:U18"/>
    <mergeCell ref="T37:U37"/>
    <mergeCell ref="L20:L23"/>
    <mergeCell ref="T20:U20"/>
    <mergeCell ref="T21:U21"/>
    <mergeCell ref="T22:U22"/>
    <mergeCell ref="L24:L28"/>
    <mergeCell ref="T24:U24"/>
    <mergeCell ref="T25:U25"/>
    <mergeCell ref="T26:U26"/>
    <mergeCell ref="T27:U27"/>
    <mergeCell ref="T38:U38"/>
    <mergeCell ref="T39:U39"/>
    <mergeCell ref="T40:U40"/>
    <mergeCell ref="L41:L43"/>
    <mergeCell ref="T41:U41"/>
    <mergeCell ref="T42:U42"/>
    <mergeCell ref="T43:U43"/>
    <mergeCell ref="L29:L40"/>
    <mergeCell ref="T29:U29"/>
    <mergeCell ref="T30:U30"/>
    <mergeCell ref="T31:U31"/>
    <mergeCell ref="T32:U32"/>
    <mergeCell ref="T33:U33"/>
    <mergeCell ref="T34:U34"/>
    <mergeCell ref="T35:U35"/>
    <mergeCell ref="T36:U36"/>
    <mergeCell ref="I17:J17"/>
    <mergeCell ref="I18:J18"/>
    <mergeCell ref="B6:C10"/>
    <mergeCell ref="D6:J6"/>
    <mergeCell ref="D7:F8"/>
    <mergeCell ref="G7:H8"/>
    <mergeCell ref="I7:J10"/>
    <mergeCell ref="D9:D10"/>
    <mergeCell ref="E9:E10"/>
    <mergeCell ref="F9:F10"/>
    <mergeCell ref="I12:J12"/>
    <mergeCell ref="I13:J13"/>
    <mergeCell ref="I14:J14"/>
    <mergeCell ref="I15:J15"/>
    <mergeCell ref="I16:J16"/>
    <mergeCell ref="I39:J39"/>
    <mergeCell ref="I40:J40"/>
    <mergeCell ref="A41:A43"/>
    <mergeCell ref="I41:J41"/>
    <mergeCell ref="I42:J42"/>
    <mergeCell ref="I43:J43"/>
    <mergeCell ref="A29:A40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A4:J4"/>
    <mergeCell ref="L4:U4"/>
    <mergeCell ref="M5:U5"/>
    <mergeCell ref="B5:J5"/>
    <mergeCell ref="I38:J38"/>
    <mergeCell ref="A20:A23"/>
    <mergeCell ref="I20:J20"/>
    <mergeCell ref="I21:J21"/>
    <mergeCell ref="I22:J22"/>
    <mergeCell ref="A24:A28"/>
    <mergeCell ref="I24:J24"/>
    <mergeCell ref="I25:J25"/>
    <mergeCell ref="I26:J26"/>
    <mergeCell ref="I27:J27"/>
    <mergeCell ref="A11:A19"/>
    <mergeCell ref="I11:J1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7"/>
  <sheetViews>
    <sheetView zoomScale="80" zoomScaleNormal="80" workbookViewId="0">
      <selection activeCell="B29" sqref="B29"/>
    </sheetView>
  </sheetViews>
  <sheetFormatPr baseColWidth="10" defaultRowHeight="12.75" x14ac:dyDescent="0.2"/>
  <cols>
    <col min="1" max="1" width="5.7109375" style="120" customWidth="1"/>
    <col min="2" max="2" width="10.7109375" style="120" customWidth="1"/>
    <col min="3" max="3" width="18.5703125" style="121" customWidth="1"/>
    <col min="4" max="8" width="10.7109375" style="120" customWidth="1"/>
    <col min="9" max="9" width="8.140625" style="120" customWidth="1"/>
    <col min="10" max="10" width="13.85546875" style="120" customWidth="1"/>
    <col min="11" max="11" width="10.5703125" style="120" customWidth="1"/>
    <col min="12" max="12" width="5.5703125" style="120" customWidth="1"/>
    <col min="13" max="13" width="11.42578125" style="120"/>
    <col min="14" max="14" width="17.85546875" style="120" customWidth="1"/>
    <col min="15" max="19" width="10.42578125" style="120" customWidth="1"/>
    <col min="20" max="20" width="11.42578125" style="120"/>
    <col min="21" max="21" width="13" style="120" customWidth="1"/>
    <col min="22" max="16384" width="11.42578125" style="120"/>
  </cols>
  <sheetData>
    <row r="1" spans="1:21" ht="26.25" x14ac:dyDescent="0.2">
      <c r="A1" s="119" t="s">
        <v>64</v>
      </c>
    </row>
    <row r="2" spans="1:21" ht="26.25" customHeight="1" x14ac:dyDescent="0.2">
      <c r="B2" s="122" t="s">
        <v>62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1" ht="21.75" customHeight="1" thickBot="1" x14ac:dyDescent="0.25">
      <c r="A3" s="124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 ht="21.75" customHeight="1" thickBot="1" x14ac:dyDescent="0.25">
      <c r="A4" s="305" t="s">
        <v>68</v>
      </c>
      <c r="B4" s="306"/>
      <c r="C4" s="306"/>
      <c r="D4" s="306"/>
      <c r="E4" s="306"/>
      <c r="F4" s="306"/>
      <c r="G4" s="306"/>
      <c r="H4" s="306"/>
      <c r="I4" s="306"/>
      <c r="J4" s="307"/>
      <c r="L4" s="198" t="s">
        <v>60</v>
      </c>
      <c r="M4" s="199"/>
      <c r="N4" s="199"/>
      <c r="O4" s="199"/>
      <c r="P4" s="199"/>
      <c r="Q4" s="199"/>
      <c r="R4" s="199"/>
      <c r="S4" s="199"/>
      <c r="T4" s="199"/>
      <c r="U4" s="200"/>
    </row>
    <row r="5" spans="1:21" ht="13.5" customHeight="1" thickBot="1" x14ac:dyDescent="0.25">
      <c r="A5" s="123"/>
      <c r="B5" s="201"/>
      <c r="C5" s="201"/>
      <c r="D5" s="201"/>
      <c r="E5" s="201"/>
      <c r="F5" s="201"/>
      <c r="G5" s="201"/>
      <c r="H5" s="201"/>
      <c r="I5" s="201"/>
      <c r="J5" s="201"/>
      <c r="M5" s="201"/>
      <c r="N5" s="201"/>
      <c r="O5" s="201"/>
      <c r="P5" s="201"/>
      <c r="Q5" s="201"/>
      <c r="R5" s="201"/>
      <c r="S5" s="201"/>
      <c r="T5" s="201"/>
      <c r="U5" s="201"/>
    </row>
    <row r="6" spans="1:21" ht="24.75" customHeight="1" thickBot="1" x14ac:dyDescent="0.25">
      <c r="A6" s="123"/>
      <c r="B6" s="308" t="s">
        <v>58</v>
      </c>
      <c r="C6" s="309"/>
      <c r="D6" s="314" t="s">
        <v>57</v>
      </c>
      <c r="E6" s="315"/>
      <c r="F6" s="315"/>
      <c r="G6" s="315"/>
      <c r="H6" s="315"/>
      <c r="I6" s="315"/>
      <c r="J6" s="316"/>
      <c r="M6" s="267" t="s">
        <v>59</v>
      </c>
      <c r="N6" s="268"/>
      <c r="O6" s="273" t="s">
        <v>63</v>
      </c>
      <c r="P6" s="274"/>
      <c r="Q6" s="274"/>
      <c r="R6" s="274"/>
      <c r="S6" s="274"/>
      <c r="T6" s="274"/>
      <c r="U6" s="275"/>
    </row>
    <row r="7" spans="1:21" ht="13.5" customHeight="1" thickBot="1" x14ac:dyDescent="0.25">
      <c r="A7" s="123"/>
      <c r="B7" s="310"/>
      <c r="C7" s="311"/>
      <c r="D7" s="317" t="s">
        <v>0</v>
      </c>
      <c r="E7" s="318"/>
      <c r="F7" s="318"/>
      <c r="G7" s="318" t="s">
        <v>1</v>
      </c>
      <c r="H7" s="318"/>
      <c r="I7" s="318" t="s">
        <v>43</v>
      </c>
      <c r="J7" s="319"/>
      <c r="M7" s="269"/>
      <c r="N7" s="270"/>
      <c r="O7" s="276" t="s">
        <v>0</v>
      </c>
      <c r="P7" s="277"/>
      <c r="Q7" s="277"/>
      <c r="R7" s="277" t="s">
        <v>1</v>
      </c>
      <c r="S7" s="277"/>
      <c r="T7" s="277" t="s">
        <v>43</v>
      </c>
      <c r="U7" s="278"/>
    </row>
    <row r="8" spans="1:21" ht="13.5" customHeight="1" thickBot="1" x14ac:dyDescent="0.25">
      <c r="A8" s="123"/>
      <c r="B8" s="310"/>
      <c r="C8" s="311"/>
      <c r="D8" s="317"/>
      <c r="E8" s="318"/>
      <c r="F8" s="318"/>
      <c r="G8" s="318"/>
      <c r="H8" s="318"/>
      <c r="I8" s="318"/>
      <c r="J8" s="319"/>
      <c r="M8" s="269"/>
      <c r="N8" s="270"/>
      <c r="O8" s="276"/>
      <c r="P8" s="277"/>
      <c r="Q8" s="277"/>
      <c r="R8" s="277"/>
      <c r="S8" s="277"/>
      <c r="T8" s="277"/>
      <c r="U8" s="278"/>
    </row>
    <row r="9" spans="1:21" ht="36" customHeight="1" thickBot="1" x14ac:dyDescent="0.25">
      <c r="A9" s="123"/>
      <c r="B9" s="310"/>
      <c r="C9" s="311"/>
      <c r="D9" s="322" t="s">
        <v>2</v>
      </c>
      <c r="E9" s="303" t="s">
        <v>3</v>
      </c>
      <c r="F9" s="303" t="s">
        <v>4</v>
      </c>
      <c r="G9" s="93" t="s">
        <v>5</v>
      </c>
      <c r="H9" s="93" t="s">
        <v>6</v>
      </c>
      <c r="I9" s="318"/>
      <c r="J9" s="319"/>
      <c r="M9" s="269"/>
      <c r="N9" s="270"/>
      <c r="O9" s="281" t="s">
        <v>2</v>
      </c>
      <c r="P9" s="283" t="s">
        <v>3</v>
      </c>
      <c r="Q9" s="283" t="s">
        <v>4</v>
      </c>
      <c r="R9" s="55" t="s">
        <v>5</v>
      </c>
      <c r="S9" s="55" t="s">
        <v>6</v>
      </c>
      <c r="T9" s="277"/>
      <c r="U9" s="278"/>
    </row>
    <row r="10" spans="1:21" ht="20.100000000000001" customHeight="1" thickBot="1" x14ac:dyDescent="0.25">
      <c r="A10" s="125"/>
      <c r="B10" s="312"/>
      <c r="C10" s="313"/>
      <c r="D10" s="323"/>
      <c r="E10" s="304"/>
      <c r="F10" s="304"/>
      <c r="G10" s="94" t="s">
        <v>7</v>
      </c>
      <c r="H10" s="94" t="s">
        <v>40</v>
      </c>
      <c r="I10" s="320"/>
      <c r="J10" s="321"/>
      <c r="L10" s="126"/>
      <c r="M10" s="271"/>
      <c r="N10" s="272"/>
      <c r="O10" s="282"/>
      <c r="P10" s="284"/>
      <c r="Q10" s="284"/>
      <c r="R10" s="56" t="s">
        <v>7</v>
      </c>
      <c r="S10" s="56" t="s">
        <v>40</v>
      </c>
      <c r="T10" s="279"/>
      <c r="U10" s="280"/>
    </row>
    <row r="11" spans="1:21" ht="14.25" customHeight="1" thickBot="1" x14ac:dyDescent="0.25">
      <c r="A11" s="204" t="s">
        <v>8</v>
      </c>
      <c r="B11" s="76"/>
      <c r="C11" s="77" t="s">
        <v>9</v>
      </c>
      <c r="D11" s="138"/>
      <c r="E11" s="135"/>
      <c r="F11" s="95"/>
      <c r="G11" s="96"/>
      <c r="H11" s="95"/>
      <c r="I11" s="297" t="s">
        <v>9</v>
      </c>
      <c r="J11" s="298"/>
      <c r="L11" s="204" t="s">
        <v>8</v>
      </c>
      <c r="M11" s="159">
        <f>B11</f>
        <v>0</v>
      </c>
      <c r="N11" s="160" t="s">
        <v>9</v>
      </c>
      <c r="O11" s="138"/>
      <c r="P11" s="135"/>
      <c r="Q11" s="57" t="e">
        <f>F11/$B$19*100</f>
        <v>#DIV/0!</v>
      </c>
      <c r="R11" s="57" t="e">
        <f t="shared" ref="R11:S14" si="0">G11/$B$19*100</f>
        <v>#DIV/0!</v>
      </c>
      <c r="S11" s="57" t="e">
        <f t="shared" si="0"/>
        <v>#DIV/0!</v>
      </c>
      <c r="T11" s="259" t="s">
        <v>9</v>
      </c>
      <c r="U11" s="260"/>
    </row>
    <row r="12" spans="1:21" ht="13.5" thickBot="1" x14ac:dyDescent="0.25">
      <c r="A12" s="205"/>
      <c r="B12" s="78"/>
      <c r="C12" s="79" t="s">
        <v>10</v>
      </c>
      <c r="D12" s="139"/>
      <c r="E12" s="136"/>
      <c r="F12" s="97"/>
      <c r="G12" s="98"/>
      <c r="H12" s="97"/>
      <c r="I12" s="299" t="s">
        <v>10</v>
      </c>
      <c r="J12" s="300"/>
      <c r="L12" s="205"/>
      <c r="M12" s="161">
        <f t="shared" ref="M12:M14" si="1">B12</f>
        <v>0</v>
      </c>
      <c r="N12" s="162" t="s">
        <v>10</v>
      </c>
      <c r="O12" s="139"/>
      <c r="P12" s="136"/>
      <c r="Q12" s="58" t="e">
        <f t="shared" ref="Q12:Q14" si="2">F12/$B$19*100</f>
        <v>#DIV/0!</v>
      </c>
      <c r="R12" s="58" t="e">
        <f t="shared" si="0"/>
        <v>#DIV/0!</v>
      </c>
      <c r="S12" s="58" t="e">
        <f t="shared" si="0"/>
        <v>#DIV/0!</v>
      </c>
      <c r="T12" s="261" t="s">
        <v>10</v>
      </c>
      <c r="U12" s="262"/>
    </row>
    <row r="13" spans="1:21" ht="13.5" customHeight="1" thickBot="1" x14ac:dyDescent="0.25">
      <c r="A13" s="205"/>
      <c r="B13" s="78"/>
      <c r="C13" s="79" t="s">
        <v>32</v>
      </c>
      <c r="D13" s="139"/>
      <c r="E13" s="136"/>
      <c r="F13" s="93"/>
      <c r="G13" s="93"/>
      <c r="H13" s="93"/>
      <c r="I13" s="299" t="s">
        <v>32</v>
      </c>
      <c r="J13" s="300"/>
      <c r="L13" s="205"/>
      <c r="M13" s="161">
        <f t="shared" si="1"/>
        <v>0</v>
      </c>
      <c r="N13" s="162" t="s">
        <v>32</v>
      </c>
      <c r="O13" s="139"/>
      <c r="P13" s="136"/>
      <c r="Q13" s="55" t="e">
        <f t="shared" si="2"/>
        <v>#DIV/0!</v>
      </c>
      <c r="R13" s="55" t="e">
        <f t="shared" si="0"/>
        <v>#DIV/0!</v>
      </c>
      <c r="S13" s="55" t="e">
        <f t="shared" si="0"/>
        <v>#DIV/0!</v>
      </c>
      <c r="T13" s="261" t="s">
        <v>32</v>
      </c>
      <c r="U13" s="262"/>
    </row>
    <row r="14" spans="1:21" ht="13.5" thickBot="1" x14ac:dyDescent="0.25">
      <c r="A14" s="205"/>
      <c r="B14" s="78"/>
      <c r="C14" s="79" t="s">
        <v>31</v>
      </c>
      <c r="D14" s="139"/>
      <c r="E14" s="136"/>
      <c r="F14" s="97"/>
      <c r="G14" s="93"/>
      <c r="H14" s="93"/>
      <c r="I14" s="299" t="s">
        <v>31</v>
      </c>
      <c r="J14" s="300"/>
      <c r="L14" s="205"/>
      <c r="M14" s="161">
        <f t="shared" si="1"/>
        <v>0</v>
      </c>
      <c r="N14" s="162" t="s">
        <v>31</v>
      </c>
      <c r="O14" s="139"/>
      <c r="P14" s="136"/>
      <c r="Q14" s="55" t="e">
        <f t="shared" si="2"/>
        <v>#DIV/0!</v>
      </c>
      <c r="R14" s="55" t="e">
        <f t="shared" si="0"/>
        <v>#DIV/0!</v>
      </c>
      <c r="S14" s="55" t="e">
        <f t="shared" si="0"/>
        <v>#DIV/0!</v>
      </c>
      <c r="T14" s="261" t="s">
        <v>31</v>
      </c>
      <c r="U14" s="262"/>
    </row>
    <row r="15" spans="1:21" ht="13.5" customHeight="1" thickBot="1" x14ac:dyDescent="0.25">
      <c r="A15" s="205"/>
      <c r="B15" s="140"/>
      <c r="C15" s="179" t="s">
        <v>11</v>
      </c>
      <c r="D15" s="99"/>
      <c r="E15" s="136"/>
      <c r="F15" s="136"/>
      <c r="G15" s="136"/>
      <c r="H15" s="136"/>
      <c r="I15" s="285" t="s">
        <v>11</v>
      </c>
      <c r="J15" s="286"/>
      <c r="L15" s="205"/>
      <c r="M15" s="140"/>
      <c r="N15" s="163" t="s">
        <v>11</v>
      </c>
      <c r="O15" s="59" t="e">
        <f t="shared" ref="O15:O16" si="3">D15/$B$19*100</f>
        <v>#DIV/0!</v>
      </c>
      <c r="P15" s="136"/>
      <c r="Q15" s="136"/>
      <c r="R15" s="136"/>
      <c r="S15" s="136"/>
      <c r="T15" s="247" t="s">
        <v>11</v>
      </c>
      <c r="U15" s="248"/>
    </row>
    <row r="16" spans="1:21" ht="13.5" thickBot="1" x14ac:dyDescent="0.25">
      <c r="A16" s="205"/>
      <c r="B16" s="140"/>
      <c r="C16" s="179" t="s">
        <v>12</v>
      </c>
      <c r="D16" s="99"/>
      <c r="E16" s="136"/>
      <c r="F16" s="136"/>
      <c r="G16" s="136"/>
      <c r="H16" s="136"/>
      <c r="I16" s="285" t="s">
        <v>12</v>
      </c>
      <c r="J16" s="286"/>
      <c r="L16" s="205"/>
      <c r="M16" s="140"/>
      <c r="N16" s="163" t="s">
        <v>12</v>
      </c>
      <c r="O16" s="59" t="e">
        <f t="shared" si="3"/>
        <v>#DIV/0!</v>
      </c>
      <c r="P16" s="136"/>
      <c r="Q16" s="136"/>
      <c r="R16" s="136"/>
      <c r="S16" s="136"/>
      <c r="T16" s="247" t="s">
        <v>12</v>
      </c>
      <c r="U16" s="248"/>
    </row>
    <row r="17" spans="1:21" ht="15" customHeight="1" thickBot="1" x14ac:dyDescent="0.25">
      <c r="A17" s="205"/>
      <c r="B17" s="140"/>
      <c r="C17" s="179" t="s">
        <v>13</v>
      </c>
      <c r="D17" s="100"/>
      <c r="E17" s="136"/>
      <c r="F17" s="136"/>
      <c r="G17" s="136"/>
      <c r="H17" s="136"/>
      <c r="I17" s="285" t="s">
        <v>29</v>
      </c>
      <c r="J17" s="286"/>
      <c r="L17" s="205"/>
      <c r="M17" s="140"/>
      <c r="N17" s="163" t="s">
        <v>13</v>
      </c>
      <c r="O17" s="59" t="e">
        <f>D17/$B$19*100</f>
        <v>#DIV/0!</v>
      </c>
      <c r="P17" s="136"/>
      <c r="Q17" s="136"/>
      <c r="R17" s="136"/>
      <c r="S17" s="136"/>
      <c r="T17" s="247" t="s">
        <v>29</v>
      </c>
      <c r="U17" s="248"/>
    </row>
    <row r="18" spans="1:21" ht="15" thickBot="1" x14ac:dyDescent="0.25">
      <c r="A18" s="205"/>
      <c r="B18" s="141"/>
      <c r="C18" s="180" t="s">
        <v>14</v>
      </c>
      <c r="D18" s="101"/>
      <c r="E18" s="137"/>
      <c r="F18" s="137"/>
      <c r="G18" s="137"/>
      <c r="H18" s="137"/>
      <c r="I18" s="293" t="s">
        <v>30</v>
      </c>
      <c r="J18" s="294"/>
      <c r="L18" s="205"/>
      <c r="M18" s="141"/>
      <c r="N18" s="164" t="s">
        <v>14</v>
      </c>
      <c r="O18" s="60" t="e">
        <f>D18/$B$19*100</f>
        <v>#DIV/0!</v>
      </c>
      <c r="P18" s="137"/>
      <c r="Q18" s="137"/>
      <c r="R18" s="137"/>
      <c r="S18" s="137"/>
      <c r="T18" s="265" t="s">
        <v>30</v>
      </c>
      <c r="U18" s="266"/>
    </row>
    <row r="19" spans="1:21" ht="13.5" customHeight="1" thickBot="1" x14ac:dyDescent="0.25">
      <c r="A19" s="206"/>
      <c r="B19" s="181">
        <f>SUM(B11:B16)</f>
        <v>0</v>
      </c>
      <c r="C19" s="182" t="s">
        <v>15</v>
      </c>
      <c r="D19" s="183">
        <f>SUM(D15:D18)</f>
        <v>0</v>
      </c>
      <c r="E19" s="183"/>
      <c r="F19" s="184">
        <f>SUM(F11:F14)</f>
        <v>0</v>
      </c>
      <c r="G19" s="185">
        <f>SUM(G11:G14)</f>
        <v>0</v>
      </c>
      <c r="H19" s="185">
        <f>SUM(H11:H14)</f>
        <v>0</v>
      </c>
      <c r="I19" s="186">
        <f>SUM(D19:H19)</f>
        <v>0</v>
      </c>
      <c r="J19" s="187" t="s">
        <v>16</v>
      </c>
      <c r="L19" s="206"/>
      <c r="M19" s="150">
        <f>SUM(M11:M16)</f>
        <v>0</v>
      </c>
      <c r="N19" s="151" t="s">
        <v>15</v>
      </c>
      <c r="O19" s="152" t="e">
        <f>SUM(O15:O18)</f>
        <v>#DIV/0!</v>
      </c>
      <c r="P19" s="152"/>
      <c r="Q19" s="153" t="e">
        <f>SUM(Q11:Q14)</f>
        <v>#DIV/0!</v>
      </c>
      <c r="R19" s="154" t="e">
        <f>SUM(R11:R14)</f>
        <v>#DIV/0!</v>
      </c>
      <c r="S19" s="154" t="e">
        <f>SUM(S11:S14)</f>
        <v>#DIV/0!</v>
      </c>
      <c r="T19" s="155" t="e">
        <f>SUM(O19:S19)</f>
        <v>#DIV/0!</v>
      </c>
      <c r="U19" s="156" t="s">
        <v>16</v>
      </c>
    </row>
    <row r="20" spans="1:21" ht="13.5" thickBot="1" x14ac:dyDescent="0.25">
      <c r="A20" s="204" t="s">
        <v>17</v>
      </c>
      <c r="B20" s="76"/>
      <c r="C20" s="77" t="s">
        <v>18</v>
      </c>
      <c r="D20" s="138"/>
      <c r="E20" s="135"/>
      <c r="F20" s="96"/>
      <c r="G20" s="96"/>
      <c r="H20" s="96"/>
      <c r="I20" s="297" t="s">
        <v>18</v>
      </c>
      <c r="J20" s="298"/>
      <c r="L20" s="204" t="s">
        <v>17</v>
      </c>
      <c r="M20" s="165">
        <f>B20</f>
        <v>0</v>
      </c>
      <c r="N20" s="160" t="s">
        <v>18</v>
      </c>
      <c r="O20" s="138"/>
      <c r="P20" s="135"/>
      <c r="Q20" s="57" t="e">
        <f>F20/$B$23*100</f>
        <v>#DIV/0!</v>
      </c>
      <c r="R20" s="57" t="e">
        <f t="shared" ref="R20:S22" si="4">G20/$B$23*100</f>
        <v>#DIV/0!</v>
      </c>
      <c r="S20" s="57" t="e">
        <f t="shared" si="4"/>
        <v>#DIV/0!</v>
      </c>
      <c r="T20" s="259" t="s">
        <v>18</v>
      </c>
      <c r="U20" s="260"/>
    </row>
    <row r="21" spans="1:21" ht="13.5" thickBot="1" x14ac:dyDescent="0.25">
      <c r="A21" s="205"/>
      <c r="B21" s="78"/>
      <c r="C21" s="79" t="s">
        <v>19</v>
      </c>
      <c r="D21" s="139"/>
      <c r="E21" s="136"/>
      <c r="F21" s="103"/>
      <c r="G21" s="136"/>
      <c r="H21" s="93"/>
      <c r="I21" s="299" t="s">
        <v>19</v>
      </c>
      <c r="J21" s="300"/>
      <c r="L21" s="205"/>
      <c r="M21" s="166">
        <f t="shared" ref="M21:M22" si="5">B21</f>
        <v>0</v>
      </c>
      <c r="N21" s="162" t="s">
        <v>19</v>
      </c>
      <c r="O21" s="139"/>
      <c r="P21" s="136"/>
      <c r="Q21" s="58" t="e">
        <f>F21/$B$23*100</f>
        <v>#DIV/0!</v>
      </c>
      <c r="R21" s="136"/>
      <c r="S21" s="58" t="e">
        <f t="shared" si="4"/>
        <v>#DIV/0!</v>
      </c>
      <c r="T21" s="261" t="s">
        <v>19</v>
      </c>
      <c r="U21" s="262"/>
    </row>
    <row r="22" spans="1:21" ht="15" customHeight="1" thickBot="1" x14ac:dyDescent="0.25">
      <c r="A22" s="205"/>
      <c r="B22" s="80"/>
      <c r="C22" s="81" t="s">
        <v>20</v>
      </c>
      <c r="D22" s="142"/>
      <c r="E22" s="137"/>
      <c r="F22" s="137"/>
      <c r="G22" s="102"/>
      <c r="H22" s="94"/>
      <c r="I22" s="301" t="s">
        <v>20</v>
      </c>
      <c r="J22" s="302"/>
      <c r="L22" s="205"/>
      <c r="M22" s="167">
        <f t="shared" si="5"/>
        <v>0</v>
      </c>
      <c r="N22" s="168" t="s">
        <v>20</v>
      </c>
      <c r="O22" s="142"/>
      <c r="P22" s="137"/>
      <c r="Q22" s="137"/>
      <c r="R22" s="61" t="e">
        <f t="shared" si="4"/>
        <v>#DIV/0!</v>
      </c>
      <c r="S22" s="61" t="e">
        <f t="shared" si="4"/>
        <v>#DIV/0!</v>
      </c>
      <c r="T22" s="263" t="s">
        <v>20</v>
      </c>
      <c r="U22" s="264"/>
    </row>
    <row r="23" spans="1:21" ht="13.5" customHeight="1" thickBot="1" x14ac:dyDescent="0.25">
      <c r="A23" s="206"/>
      <c r="B23" s="181">
        <f>SUM(B20:B22)</f>
        <v>0</v>
      </c>
      <c r="C23" s="182" t="s">
        <v>21</v>
      </c>
      <c r="D23" s="183"/>
      <c r="E23" s="183"/>
      <c r="F23" s="188">
        <f>SUM(F20:F22)</f>
        <v>0</v>
      </c>
      <c r="G23" s="189">
        <f>SUM(G20:G22)</f>
        <v>0</v>
      </c>
      <c r="H23" s="183">
        <f>SUM(H20:H22)</f>
        <v>0</v>
      </c>
      <c r="I23" s="186">
        <f>SUM(D23:H23)</f>
        <v>0</v>
      </c>
      <c r="J23" s="190" t="s">
        <v>22</v>
      </c>
      <c r="L23" s="206"/>
      <c r="M23" s="150">
        <f>SUM(M20:M22)</f>
        <v>0</v>
      </c>
      <c r="N23" s="151" t="s">
        <v>21</v>
      </c>
      <c r="O23" s="152"/>
      <c r="P23" s="152"/>
      <c r="Q23" s="154" t="e">
        <f>SUM(Q20:Q22)</f>
        <v>#DIV/0!</v>
      </c>
      <c r="R23" s="152" t="e">
        <f>SUM(R20:R22)</f>
        <v>#DIV/0!</v>
      </c>
      <c r="S23" s="152" t="e">
        <f>SUM(S20:S22)</f>
        <v>#DIV/0!</v>
      </c>
      <c r="T23" s="155" t="e">
        <f>SUM(O23:S23)</f>
        <v>#DIV/0!</v>
      </c>
      <c r="U23" s="157" t="s">
        <v>22</v>
      </c>
    </row>
    <row r="24" spans="1:21" ht="13.5" thickBot="1" x14ac:dyDescent="0.25">
      <c r="A24" s="205" t="s">
        <v>39</v>
      </c>
      <c r="B24" s="140"/>
      <c r="C24" s="179" t="s">
        <v>23</v>
      </c>
      <c r="D24" s="104"/>
      <c r="E24" s="135"/>
      <c r="F24" s="135"/>
      <c r="G24" s="135"/>
      <c r="H24" s="135"/>
      <c r="I24" s="295" t="s">
        <v>23</v>
      </c>
      <c r="J24" s="296"/>
      <c r="L24" s="205" t="s">
        <v>39</v>
      </c>
      <c r="M24" s="1"/>
      <c r="N24" s="163" t="s">
        <v>23</v>
      </c>
      <c r="O24" s="62" t="e">
        <f>D24/$B$28*100</f>
        <v>#DIV/0!</v>
      </c>
      <c r="P24" s="135"/>
      <c r="Q24" s="135"/>
      <c r="R24" s="135"/>
      <c r="S24" s="135"/>
      <c r="T24" s="257" t="s">
        <v>23</v>
      </c>
      <c r="U24" s="258"/>
    </row>
    <row r="25" spans="1:21" ht="13.5" thickBot="1" x14ac:dyDescent="0.25">
      <c r="A25" s="205"/>
      <c r="B25" s="140"/>
      <c r="C25" s="179" t="s">
        <v>24</v>
      </c>
      <c r="D25" s="105"/>
      <c r="E25" s="136"/>
      <c r="F25" s="136"/>
      <c r="G25" s="136"/>
      <c r="H25" s="136"/>
      <c r="I25" s="285" t="s">
        <v>24</v>
      </c>
      <c r="J25" s="286"/>
      <c r="L25" s="205"/>
      <c r="M25" s="1"/>
      <c r="N25" s="163" t="s">
        <v>24</v>
      </c>
      <c r="O25" s="63" t="e">
        <f>D25/$B$28*100</f>
        <v>#DIV/0!</v>
      </c>
      <c r="P25" s="136"/>
      <c r="Q25" s="136"/>
      <c r="R25" s="136"/>
      <c r="S25" s="136"/>
      <c r="T25" s="247" t="s">
        <v>24</v>
      </c>
      <c r="U25" s="248"/>
    </row>
    <row r="26" spans="1:21" ht="14.25" customHeight="1" thickBot="1" x14ac:dyDescent="0.25">
      <c r="A26" s="205"/>
      <c r="B26" s="78"/>
      <c r="C26" s="82" t="s">
        <v>45</v>
      </c>
      <c r="D26" s="139"/>
      <c r="E26" s="136"/>
      <c r="F26" s="97"/>
      <c r="G26" s="97"/>
      <c r="H26" s="93"/>
      <c r="I26" s="285" t="s">
        <v>44</v>
      </c>
      <c r="J26" s="286"/>
      <c r="L26" s="205"/>
      <c r="M26" s="161">
        <f>B26</f>
        <v>0</v>
      </c>
      <c r="N26" s="169" t="s">
        <v>45</v>
      </c>
      <c r="O26" s="139"/>
      <c r="P26" s="136"/>
      <c r="Q26" s="55" t="e">
        <f>F26/$B$28*100</f>
        <v>#DIV/0!</v>
      </c>
      <c r="R26" s="55" t="e">
        <f t="shared" ref="R26:S27" si="6">G26/$B$28*100</f>
        <v>#DIV/0!</v>
      </c>
      <c r="S26" s="55" t="e">
        <f t="shared" si="6"/>
        <v>#DIV/0!</v>
      </c>
      <c r="T26" s="247" t="s">
        <v>44</v>
      </c>
      <c r="U26" s="248"/>
    </row>
    <row r="27" spans="1:21" ht="14.25" customHeight="1" thickBot="1" x14ac:dyDescent="0.25">
      <c r="A27" s="205"/>
      <c r="B27" s="83"/>
      <c r="C27" s="84" t="s">
        <v>55</v>
      </c>
      <c r="D27" s="142"/>
      <c r="E27" s="137"/>
      <c r="F27" s="94"/>
      <c r="G27" s="94"/>
      <c r="H27" s="94"/>
      <c r="I27" s="293" t="s">
        <v>45</v>
      </c>
      <c r="J27" s="294"/>
      <c r="L27" s="205"/>
      <c r="M27" s="161">
        <f>B27</f>
        <v>0</v>
      </c>
      <c r="N27" s="2" t="s">
        <v>55</v>
      </c>
      <c r="O27" s="142"/>
      <c r="P27" s="137"/>
      <c r="Q27" s="56" t="e">
        <f>F27/$B$28*100</f>
        <v>#DIV/0!</v>
      </c>
      <c r="R27" s="56" t="e">
        <f t="shared" si="6"/>
        <v>#DIV/0!</v>
      </c>
      <c r="S27" s="56" t="e">
        <f t="shared" si="6"/>
        <v>#DIV/0!</v>
      </c>
      <c r="T27" s="265" t="s">
        <v>45</v>
      </c>
      <c r="U27" s="266"/>
    </row>
    <row r="28" spans="1:21" ht="12.75" customHeight="1" thickBot="1" x14ac:dyDescent="0.25">
      <c r="A28" s="206"/>
      <c r="B28" s="181">
        <f>SUM(B26:B27)</f>
        <v>0</v>
      </c>
      <c r="C28" s="182" t="s">
        <v>25</v>
      </c>
      <c r="D28" s="183">
        <f>SUM(D24:D25)</f>
        <v>0</v>
      </c>
      <c r="E28" s="191"/>
      <c r="F28" s="183">
        <f>SUM(F26:F27)</f>
        <v>0</v>
      </c>
      <c r="G28" s="183">
        <f>SUM(G26:G27)</f>
        <v>0</v>
      </c>
      <c r="H28" s="183">
        <f>SUM(H26:H27)</f>
        <v>0</v>
      </c>
      <c r="I28" s="186">
        <f>SUM(D28:H28)</f>
        <v>0</v>
      </c>
      <c r="J28" s="190" t="s">
        <v>26</v>
      </c>
      <c r="L28" s="206"/>
      <c r="M28" s="150">
        <f>SUM(M26:M27)</f>
        <v>0</v>
      </c>
      <c r="N28" s="151" t="s">
        <v>25</v>
      </c>
      <c r="O28" s="152" t="e">
        <f>SUM(O24:O25)</f>
        <v>#DIV/0!</v>
      </c>
      <c r="P28" s="158"/>
      <c r="Q28" s="152" t="e">
        <f>SUM(Q26:Q27)</f>
        <v>#DIV/0!</v>
      </c>
      <c r="R28" s="152" t="e">
        <f>SUM(R26:R27)</f>
        <v>#DIV/0!</v>
      </c>
      <c r="S28" s="152" t="e">
        <f>SUM(S26:S27)</f>
        <v>#DIV/0!</v>
      </c>
      <c r="T28" s="155" t="e">
        <f>SUM(O28:S28)</f>
        <v>#DIV/0!</v>
      </c>
      <c r="U28" s="157" t="s">
        <v>26</v>
      </c>
    </row>
    <row r="29" spans="1:21" ht="12.75" customHeight="1" thickBot="1" x14ac:dyDescent="0.25">
      <c r="A29" s="226" t="s">
        <v>54</v>
      </c>
      <c r="B29" s="85"/>
      <c r="C29" s="86" t="s">
        <v>33</v>
      </c>
      <c r="D29" s="106"/>
      <c r="E29" s="143"/>
      <c r="F29" s="110"/>
      <c r="G29" s="110"/>
      <c r="H29" s="110"/>
      <c r="I29" s="295" t="s">
        <v>33</v>
      </c>
      <c r="J29" s="296"/>
      <c r="L29" s="226" t="s">
        <v>54</v>
      </c>
      <c r="M29" s="170">
        <f>B29</f>
        <v>0</v>
      </c>
      <c r="N29" s="171" t="s">
        <v>33</v>
      </c>
      <c r="O29" s="64" t="e">
        <f>D29/B29*100</f>
        <v>#DIV/0!</v>
      </c>
      <c r="P29" s="143"/>
      <c r="Q29" s="65" t="e">
        <f>F29/B29*100</f>
        <v>#DIV/0!</v>
      </c>
      <c r="R29" s="66" t="e">
        <f>G29/B29*100</f>
        <v>#DIV/0!</v>
      </c>
      <c r="S29" s="65" t="e">
        <f>H29/B29*100</f>
        <v>#DIV/0!</v>
      </c>
      <c r="T29" s="257" t="s">
        <v>33</v>
      </c>
      <c r="U29" s="258"/>
    </row>
    <row r="30" spans="1:21" ht="13.5" thickBot="1" x14ac:dyDescent="0.25">
      <c r="A30" s="227"/>
      <c r="B30" s="87"/>
      <c r="C30" s="88" t="s">
        <v>34</v>
      </c>
      <c r="D30" s="107"/>
      <c r="E30" s="144"/>
      <c r="F30" s="111"/>
      <c r="G30" s="111"/>
      <c r="H30" s="111"/>
      <c r="I30" s="285" t="s">
        <v>34</v>
      </c>
      <c r="J30" s="286"/>
      <c r="L30" s="227"/>
      <c r="M30" s="172">
        <f t="shared" ref="M30:M40" si="7">B30</f>
        <v>0</v>
      </c>
      <c r="N30" s="173" t="s">
        <v>34</v>
      </c>
      <c r="O30" s="67" t="e">
        <f>D30/B30*100</f>
        <v>#DIV/0!</v>
      </c>
      <c r="P30" s="144"/>
      <c r="Q30" s="55" t="e">
        <f t="shared" ref="Q30:Q40" si="8">F30/B30*100</f>
        <v>#DIV/0!</v>
      </c>
      <c r="R30" s="68" t="e">
        <f t="shared" ref="R30:R40" si="9">G30/B30*100</f>
        <v>#DIV/0!</v>
      </c>
      <c r="S30" s="55" t="e">
        <f t="shared" ref="S30:S40" si="10">H30/B30*100</f>
        <v>#DIV/0!</v>
      </c>
      <c r="T30" s="247" t="s">
        <v>34</v>
      </c>
      <c r="U30" s="248"/>
    </row>
    <row r="31" spans="1:21" ht="13.5" thickBot="1" x14ac:dyDescent="0.25">
      <c r="A31" s="227"/>
      <c r="B31" s="87"/>
      <c r="C31" s="88" t="s">
        <v>27</v>
      </c>
      <c r="D31" s="108"/>
      <c r="E31" s="144"/>
      <c r="F31" s="111"/>
      <c r="G31" s="111"/>
      <c r="H31" s="111"/>
      <c r="I31" s="285" t="s">
        <v>27</v>
      </c>
      <c r="J31" s="286"/>
      <c r="L31" s="227"/>
      <c r="M31" s="172">
        <f t="shared" si="7"/>
        <v>0</v>
      </c>
      <c r="N31" s="173" t="s">
        <v>27</v>
      </c>
      <c r="O31" s="67" t="e">
        <f t="shared" ref="O31:O40" si="11">D31/B31*100</f>
        <v>#DIV/0!</v>
      </c>
      <c r="P31" s="144"/>
      <c r="Q31" s="55" t="e">
        <f t="shared" si="8"/>
        <v>#DIV/0!</v>
      </c>
      <c r="R31" s="68" t="e">
        <f t="shared" si="9"/>
        <v>#DIV/0!</v>
      </c>
      <c r="S31" s="55" t="e">
        <f t="shared" si="10"/>
        <v>#DIV/0!</v>
      </c>
      <c r="T31" s="247" t="s">
        <v>27</v>
      </c>
      <c r="U31" s="248"/>
    </row>
    <row r="32" spans="1:21" ht="13.5" thickBot="1" x14ac:dyDescent="0.25">
      <c r="A32" s="227"/>
      <c r="B32" s="87"/>
      <c r="C32" s="88" t="s">
        <v>28</v>
      </c>
      <c r="D32" s="108"/>
      <c r="E32" s="144"/>
      <c r="F32" s="111"/>
      <c r="G32" s="111"/>
      <c r="H32" s="111"/>
      <c r="I32" s="285" t="s">
        <v>28</v>
      </c>
      <c r="J32" s="286"/>
      <c r="L32" s="227"/>
      <c r="M32" s="172">
        <f t="shared" si="7"/>
        <v>0</v>
      </c>
      <c r="N32" s="173" t="s">
        <v>28</v>
      </c>
      <c r="O32" s="67" t="e">
        <f t="shared" si="11"/>
        <v>#DIV/0!</v>
      </c>
      <c r="P32" s="144"/>
      <c r="Q32" s="55" t="e">
        <f t="shared" si="8"/>
        <v>#DIV/0!</v>
      </c>
      <c r="R32" s="68" t="e">
        <f t="shared" si="9"/>
        <v>#DIV/0!</v>
      </c>
      <c r="S32" s="55" t="e">
        <f t="shared" si="10"/>
        <v>#DIV/0!</v>
      </c>
      <c r="T32" s="247" t="s">
        <v>28</v>
      </c>
      <c r="U32" s="248"/>
    </row>
    <row r="33" spans="1:21" ht="13.5" customHeight="1" thickBot="1" x14ac:dyDescent="0.25">
      <c r="A33" s="227"/>
      <c r="B33" s="87"/>
      <c r="C33" s="88" t="s">
        <v>46</v>
      </c>
      <c r="D33" s="108"/>
      <c r="E33" s="144"/>
      <c r="F33" s="111"/>
      <c r="G33" s="111"/>
      <c r="H33" s="111"/>
      <c r="I33" s="285" t="s">
        <v>46</v>
      </c>
      <c r="J33" s="286"/>
      <c r="L33" s="227"/>
      <c r="M33" s="172">
        <f t="shared" si="7"/>
        <v>0</v>
      </c>
      <c r="N33" s="173" t="s">
        <v>46</v>
      </c>
      <c r="O33" s="67" t="e">
        <f t="shared" si="11"/>
        <v>#DIV/0!</v>
      </c>
      <c r="P33" s="144"/>
      <c r="Q33" s="55" t="e">
        <f t="shared" si="8"/>
        <v>#DIV/0!</v>
      </c>
      <c r="R33" s="68" t="e">
        <f t="shared" si="9"/>
        <v>#DIV/0!</v>
      </c>
      <c r="S33" s="55" t="e">
        <f t="shared" si="10"/>
        <v>#DIV/0!</v>
      </c>
      <c r="T33" s="247" t="s">
        <v>46</v>
      </c>
      <c r="U33" s="248"/>
    </row>
    <row r="34" spans="1:21" ht="13.5" customHeight="1" thickBot="1" x14ac:dyDescent="0.25">
      <c r="A34" s="227"/>
      <c r="B34" s="87"/>
      <c r="C34" s="88" t="s">
        <v>47</v>
      </c>
      <c r="D34" s="108"/>
      <c r="E34" s="144"/>
      <c r="F34" s="111"/>
      <c r="G34" s="111"/>
      <c r="H34" s="111"/>
      <c r="I34" s="285" t="s">
        <v>47</v>
      </c>
      <c r="J34" s="286"/>
      <c r="L34" s="227"/>
      <c r="M34" s="172">
        <f t="shared" si="7"/>
        <v>0</v>
      </c>
      <c r="N34" s="173" t="s">
        <v>47</v>
      </c>
      <c r="O34" s="67" t="e">
        <f t="shared" si="11"/>
        <v>#DIV/0!</v>
      </c>
      <c r="P34" s="144"/>
      <c r="Q34" s="55" t="e">
        <f t="shared" si="8"/>
        <v>#DIV/0!</v>
      </c>
      <c r="R34" s="68" t="e">
        <f t="shared" si="9"/>
        <v>#DIV/0!</v>
      </c>
      <c r="S34" s="55" t="e">
        <f t="shared" si="10"/>
        <v>#DIV/0!</v>
      </c>
      <c r="T34" s="247" t="s">
        <v>47</v>
      </c>
      <c r="U34" s="248"/>
    </row>
    <row r="35" spans="1:21" ht="13.5" customHeight="1" thickBot="1" x14ac:dyDescent="0.25">
      <c r="A35" s="227"/>
      <c r="B35" s="87"/>
      <c r="C35" s="88" t="s">
        <v>48</v>
      </c>
      <c r="D35" s="108"/>
      <c r="E35" s="144"/>
      <c r="F35" s="111"/>
      <c r="G35" s="111"/>
      <c r="H35" s="111"/>
      <c r="I35" s="285" t="s">
        <v>48</v>
      </c>
      <c r="J35" s="286"/>
      <c r="L35" s="227"/>
      <c r="M35" s="172">
        <f t="shared" si="7"/>
        <v>0</v>
      </c>
      <c r="N35" s="173" t="s">
        <v>48</v>
      </c>
      <c r="O35" s="67" t="e">
        <f t="shared" si="11"/>
        <v>#DIV/0!</v>
      </c>
      <c r="P35" s="144"/>
      <c r="Q35" s="55" t="e">
        <f t="shared" si="8"/>
        <v>#DIV/0!</v>
      </c>
      <c r="R35" s="68" t="e">
        <f t="shared" si="9"/>
        <v>#DIV/0!</v>
      </c>
      <c r="S35" s="55" t="e">
        <f t="shared" si="10"/>
        <v>#DIV/0!</v>
      </c>
      <c r="T35" s="247" t="s">
        <v>48</v>
      </c>
      <c r="U35" s="248"/>
    </row>
    <row r="36" spans="1:21" ht="13.5" thickBot="1" x14ac:dyDescent="0.25">
      <c r="A36" s="227"/>
      <c r="B36" s="87"/>
      <c r="C36" s="88" t="s">
        <v>49</v>
      </c>
      <c r="D36" s="108"/>
      <c r="E36" s="144"/>
      <c r="F36" s="111"/>
      <c r="G36" s="111"/>
      <c r="H36" s="111"/>
      <c r="I36" s="285" t="s">
        <v>49</v>
      </c>
      <c r="J36" s="286"/>
      <c r="L36" s="227"/>
      <c r="M36" s="172">
        <f t="shared" si="7"/>
        <v>0</v>
      </c>
      <c r="N36" s="173" t="s">
        <v>49</v>
      </c>
      <c r="O36" s="67" t="e">
        <f t="shared" si="11"/>
        <v>#DIV/0!</v>
      </c>
      <c r="P36" s="144"/>
      <c r="Q36" s="55" t="e">
        <f t="shared" si="8"/>
        <v>#DIV/0!</v>
      </c>
      <c r="R36" s="68" t="e">
        <f t="shared" si="9"/>
        <v>#DIV/0!</v>
      </c>
      <c r="S36" s="55" t="e">
        <f t="shared" si="10"/>
        <v>#DIV/0!</v>
      </c>
      <c r="T36" s="247" t="s">
        <v>49</v>
      </c>
      <c r="U36" s="248"/>
    </row>
    <row r="37" spans="1:21" ht="13.5" thickBot="1" x14ac:dyDescent="0.25">
      <c r="A37" s="227"/>
      <c r="B37" s="87"/>
      <c r="C37" s="88" t="s">
        <v>50</v>
      </c>
      <c r="D37" s="108"/>
      <c r="E37" s="144"/>
      <c r="F37" s="111"/>
      <c r="G37" s="111"/>
      <c r="H37" s="111"/>
      <c r="I37" s="285" t="s">
        <v>50</v>
      </c>
      <c r="J37" s="286"/>
      <c r="L37" s="227"/>
      <c r="M37" s="172">
        <f t="shared" si="7"/>
        <v>0</v>
      </c>
      <c r="N37" s="173" t="s">
        <v>50</v>
      </c>
      <c r="O37" s="67" t="e">
        <f t="shared" si="11"/>
        <v>#DIV/0!</v>
      </c>
      <c r="P37" s="144"/>
      <c r="Q37" s="55" t="e">
        <f t="shared" si="8"/>
        <v>#DIV/0!</v>
      </c>
      <c r="R37" s="68" t="e">
        <f t="shared" si="9"/>
        <v>#DIV/0!</v>
      </c>
      <c r="S37" s="55" t="e">
        <f t="shared" si="10"/>
        <v>#DIV/0!</v>
      </c>
      <c r="T37" s="247" t="s">
        <v>50</v>
      </c>
      <c r="U37" s="248"/>
    </row>
    <row r="38" spans="1:21" ht="13.5" thickBot="1" x14ac:dyDescent="0.25">
      <c r="A38" s="227"/>
      <c r="B38" s="87"/>
      <c r="C38" s="88" t="s">
        <v>51</v>
      </c>
      <c r="D38" s="108"/>
      <c r="E38" s="144"/>
      <c r="F38" s="111"/>
      <c r="G38" s="111"/>
      <c r="H38" s="111"/>
      <c r="I38" s="285" t="s">
        <v>51</v>
      </c>
      <c r="J38" s="286"/>
      <c r="L38" s="227"/>
      <c r="M38" s="172">
        <f t="shared" si="7"/>
        <v>0</v>
      </c>
      <c r="N38" s="173" t="s">
        <v>51</v>
      </c>
      <c r="O38" s="67" t="e">
        <f t="shared" si="11"/>
        <v>#DIV/0!</v>
      </c>
      <c r="P38" s="144"/>
      <c r="Q38" s="55" t="e">
        <f t="shared" si="8"/>
        <v>#DIV/0!</v>
      </c>
      <c r="R38" s="68" t="e">
        <f t="shared" si="9"/>
        <v>#DIV/0!</v>
      </c>
      <c r="S38" s="55" t="e">
        <f t="shared" si="10"/>
        <v>#DIV/0!</v>
      </c>
      <c r="T38" s="247" t="s">
        <v>51</v>
      </c>
      <c r="U38" s="248"/>
    </row>
    <row r="39" spans="1:21" ht="12.75" customHeight="1" thickBot="1" x14ac:dyDescent="0.25">
      <c r="A39" s="227"/>
      <c r="B39" s="87"/>
      <c r="C39" s="88" t="s">
        <v>52</v>
      </c>
      <c r="D39" s="108"/>
      <c r="E39" s="144"/>
      <c r="F39" s="111"/>
      <c r="G39" s="111"/>
      <c r="H39" s="111"/>
      <c r="I39" s="285" t="s">
        <v>52</v>
      </c>
      <c r="J39" s="286"/>
      <c r="L39" s="227"/>
      <c r="M39" s="172">
        <f t="shared" si="7"/>
        <v>0</v>
      </c>
      <c r="N39" s="173" t="s">
        <v>52</v>
      </c>
      <c r="O39" s="67" t="e">
        <f t="shared" si="11"/>
        <v>#DIV/0!</v>
      </c>
      <c r="P39" s="144"/>
      <c r="Q39" s="55" t="e">
        <f t="shared" si="8"/>
        <v>#DIV/0!</v>
      </c>
      <c r="R39" s="68" t="e">
        <f t="shared" si="9"/>
        <v>#DIV/0!</v>
      </c>
      <c r="S39" s="55" t="e">
        <f t="shared" si="10"/>
        <v>#DIV/0!</v>
      </c>
      <c r="T39" s="247" t="s">
        <v>52</v>
      </c>
      <c r="U39" s="248"/>
    </row>
    <row r="40" spans="1:21" ht="12.75" customHeight="1" thickBot="1" x14ac:dyDescent="0.25">
      <c r="A40" s="228"/>
      <c r="B40" s="89"/>
      <c r="C40" s="90" t="s">
        <v>53</v>
      </c>
      <c r="D40" s="109"/>
      <c r="E40" s="145"/>
      <c r="F40" s="112"/>
      <c r="G40" s="112"/>
      <c r="H40" s="112"/>
      <c r="I40" s="293" t="s">
        <v>53</v>
      </c>
      <c r="J40" s="294"/>
      <c r="L40" s="228"/>
      <c r="M40" s="174">
        <f t="shared" si="7"/>
        <v>0</v>
      </c>
      <c r="N40" s="175" t="s">
        <v>53</v>
      </c>
      <c r="O40" s="71" t="e">
        <f t="shared" si="11"/>
        <v>#DIV/0!</v>
      </c>
      <c r="P40" s="147"/>
      <c r="Q40" s="72" t="e">
        <f t="shared" si="8"/>
        <v>#DIV/0!</v>
      </c>
      <c r="R40" s="73" t="e">
        <f t="shared" si="9"/>
        <v>#DIV/0!</v>
      </c>
      <c r="S40" s="72" t="e">
        <f t="shared" si="10"/>
        <v>#DIV/0!</v>
      </c>
      <c r="T40" s="249" t="s">
        <v>53</v>
      </c>
      <c r="U40" s="250"/>
    </row>
    <row r="41" spans="1:21" ht="14.1" customHeight="1" thickBot="1" x14ac:dyDescent="0.25">
      <c r="A41" s="217" t="s">
        <v>38</v>
      </c>
      <c r="B41" s="85"/>
      <c r="C41" s="86" t="s">
        <v>35</v>
      </c>
      <c r="D41" s="115"/>
      <c r="E41" s="143"/>
      <c r="F41" s="110"/>
      <c r="G41" s="113"/>
      <c r="H41" s="113"/>
      <c r="I41" s="287" t="s">
        <v>35</v>
      </c>
      <c r="J41" s="288"/>
      <c r="L41" s="217" t="s">
        <v>38</v>
      </c>
      <c r="M41" s="170">
        <f>B41</f>
        <v>0</v>
      </c>
      <c r="N41" s="171" t="s">
        <v>35</v>
      </c>
      <c r="O41" s="64" t="e">
        <f>D41/B41*100</f>
        <v>#DIV/0!</v>
      </c>
      <c r="P41" s="143"/>
      <c r="Q41" s="74" t="e">
        <f>F41/B41*100</f>
        <v>#DIV/0!</v>
      </c>
      <c r="R41" s="74" t="e">
        <f>G41/B41*100</f>
        <v>#DIV/0!</v>
      </c>
      <c r="S41" s="74" t="e">
        <f>H41/B41*100</f>
        <v>#DIV/0!</v>
      </c>
      <c r="T41" s="251" t="s">
        <v>35</v>
      </c>
      <c r="U41" s="252"/>
    </row>
    <row r="42" spans="1:21" ht="14.1" customHeight="1" thickBot="1" x14ac:dyDescent="0.25">
      <c r="A42" s="218"/>
      <c r="B42" s="87"/>
      <c r="C42" s="88" t="s">
        <v>36</v>
      </c>
      <c r="D42" s="146"/>
      <c r="E42" s="144"/>
      <c r="F42" s="111"/>
      <c r="G42" s="114"/>
      <c r="H42" s="93"/>
      <c r="I42" s="289" t="s">
        <v>36</v>
      </c>
      <c r="J42" s="290"/>
      <c r="L42" s="218"/>
      <c r="M42" s="172">
        <f t="shared" ref="M42:M43" si="12">B42</f>
        <v>0</v>
      </c>
      <c r="N42" s="173" t="s">
        <v>36</v>
      </c>
      <c r="O42" s="178"/>
      <c r="P42" s="144"/>
      <c r="Q42" s="55" t="e">
        <f t="shared" ref="Q42:Q43" si="13">F42/B42*100</f>
        <v>#DIV/0!</v>
      </c>
      <c r="R42" s="55" t="e">
        <f t="shared" ref="R42:R43" si="14">G42/B42*100</f>
        <v>#DIV/0!</v>
      </c>
      <c r="S42" s="55" t="e">
        <f t="shared" ref="S42:S43" si="15">H42/B42*100</f>
        <v>#DIV/0!</v>
      </c>
      <c r="T42" s="253" t="s">
        <v>36</v>
      </c>
      <c r="U42" s="254"/>
    </row>
    <row r="43" spans="1:21" ht="14.1" customHeight="1" thickBot="1" x14ac:dyDescent="0.25">
      <c r="A43" s="219"/>
      <c r="B43" s="91"/>
      <c r="C43" s="92" t="s">
        <v>37</v>
      </c>
      <c r="D43" s="116"/>
      <c r="E43" s="145"/>
      <c r="F43" s="112"/>
      <c r="G43" s="112"/>
      <c r="H43" s="94"/>
      <c r="I43" s="291" t="s">
        <v>37</v>
      </c>
      <c r="J43" s="292"/>
      <c r="L43" s="219"/>
      <c r="M43" s="176">
        <f t="shared" si="12"/>
        <v>0</v>
      </c>
      <c r="N43" s="177" t="s">
        <v>37</v>
      </c>
      <c r="O43" s="69" t="e">
        <f t="shared" ref="O43" si="16">D43/B43*100</f>
        <v>#DIV/0!</v>
      </c>
      <c r="P43" s="145"/>
      <c r="Q43" s="70" t="e">
        <f t="shared" si="13"/>
        <v>#DIV/0!</v>
      </c>
      <c r="R43" s="70" t="e">
        <f t="shared" si="14"/>
        <v>#DIV/0!</v>
      </c>
      <c r="S43" s="70" t="e">
        <f t="shared" si="15"/>
        <v>#DIV/0!</v>
      </c>
      <c r="T43" s="255" t="s">
        <v>37</v>
      </c>
      <c r="U43" s="256"/>
    </row>
    <row r="44" spans="1:21" x14ac:dyDescent="0.2">
      <c r="B44" s="127"/>
      <c r="C44" s="128"/>
    </row>
    <row r="45" spans="1:21" x14ac:dyDescent="0.2">
      <c r="A45" s="129" t="s">
        <v>41</v>
      </c>
      <c r="B45" s="130"/>
    </row>
    <row r="46" spans="1:21" x14ac:dyDescent="0.2">
      <c r="A46" s="134"/>
      <c r="B46" s="131" t="s">
        <v>42</v>
      </c>
      <c r="F46" s="132"/>
      <c r="G46" s="132"/>
      <c r="H46" s="133"/>
    </row>
    <row r="47" spans="1:21" x14ac:dyDescent="0.2">
      <c r="F47" s="132"/>
      <c r="G47" s="132"/>
      <c r="H47" s="133"/>
    </row>
  </sheetData>
  <mergeCells count="90">
    <mergeCell ref="A4:J4"/>
    <mergeCell ref="L4:U4"/>
    <mergeCell ref="B5:J5"/>
    <mergeCell ref="M5:U5"/>
    <mergeCell ref="B6:C10"/>
    <mergeCell ref="D6:J6"/>
    <mergeCell ref="M6:N10"/>
    <mergeCell ref="O6:U6"/>
    <mergeCell ref="D7:F8"/>
    <mergeCell ref="G7:H8"/>
    <mergeCell ref="I7:J10"/>
    <mergeCell ref="O7:Q8"/>
    <mergeCell ref="R7:S8"/>
    <mergeCell ref="T7:U10"/>
    <mergeCell ref="D9:D10"/>
    <mergeCell ref="E9:E10"/>
    <mergeCell ref="F9:F10"/>
    <mergeCell ref="O9:O10"/>
    <mergeCell ref="P9:P10"/>
    <mergeCell ref="Q9:Q10"/>
    <mergeCell ref="I15:J15"/>
    <mergeCell ref="T15:U15"/>
    <mergeCell ref="I16:J16"/>
    <mergeCell ref="T16:U16"/>
    <mergeCell ref="I17:J17"/>
    <mergeCell ref="T17:U17"/>
    <mergeCell ref="L11:L19"/>
    <mergeCell ref="T11:U11"/>
    <mergeCell ref="I12:J12"/>
    <mergeCell ref="T12:U12"/>
    <mergeCell ref="I13:J13"/>
    <mergeCell ref="T13:U13"/>
    <mergeCell ref="I14:J14"/>
    <mergeCell ref="T14:U14"/>
    <mergeCell ref="I18:J18"/>
    <mergeCell ref="T18:U18"/>
    <mergeCell ref="T20:U20"/>
    <mergeCell ref="I21:J21"/>
    <mergeCell ref="T21:U21"/>
    <mergeCell ref="I22:J22"/>
    <mergeCell ref="T22:U22"/>
    <mergeCell ref="A11:A19"/>
    <mergeCell ref="I11:J11"/>
    <mergeCell ref="A24:A28"/>
    <mergeCell ref="I24:J24"/>
    <mergeCell ref="L24:L28"/>
    <mergeCell ref="I27:J27"/>
    <mergeCell ref="A20:A23"/>
    <mergeCell ref="I20:J20"/>
    <mergeCell ref="L20:L23"/>
    <mergeCell ref="T24:U24"/>
    <mergeCell ref="I25:J25"/>
    <mergeCell ref="T25:U25"/>
    <mergeCell ref="I26:J26"/>
    <mergeCell ref="T26:U26"/>
    <mergeCell ref="T27:U27"/>
    <mergeCell ref="A29:A40"/>
    <mergeCell ref="I29:J29"/>
    <mergeCell ref="L29:L40"/>
    <mergeCell ref="T29:U29"/>
    <mergeCell ref="I30:J30"/>
    <mergeCell ref="T30:U30"/>
    <mergeCell ref="I31:J31"/>
    <mergeCell ref="T31:U31"/>
    <mergeCell ref="I32:J32"/>
    <mergeCell ref="T32:U32"/>
    <mergeCell ref="I33:J33"/>
    <mergeCell ref="T33:U33"/>
    <mergeCell ref="I34:J34"/>
    <mergeCell ref="T34:U34"/>
    <mergeCell ref="I35:J35"/>
    <mergeCell ref="T35:U35"/>
    <mergeCell ref="I36:J36"/>
    <mergeCell ref="T36:U36"/>
    <mergeCell ref="I37:J37"/>
    <mergeCell ref="T37:U37"/>
    <mergeCell ref="I38:J38"/>
    <mergeCell ref="T38:U38"/>
    <mergeCell ref="A41:A43"/>
    <mergeCell ref="I41:J41"/>
    <mergeCell ref="L41:L43"/>
    <mergeCell ref="T41:U41"/>
    <mergeCell ref="I42:J42"/>
    <mergeCell ref="T42:U42"/>
    <mergeCell ref="I43:J43"/>
    <mergeCell ref="T43:U43"/>
    <mergeCell ref="I39:J39"/>
    <mergeCell ref="T39:U39"/>
    <mergeCell ref="I40:J40"/>
    <mergeCell ref="T40:U40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Présentation</vt:lpstr>
      <vt:lpstr>Exemple</vt:lpstr>
      <vt:lpstr>Conversion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Ceccaldi Mathilde</cp:lastModifiedBy>
  <cp:lastPrinted>2012-11-07T16:51:17Z</cp:lastPrinted>
  <dcterms:created xsi:type="dcterms:W3CDTF">1996-10-21T11:03:58Z</dcterms:created>
  <dcterms:modified xsi:type="dcterms:W3CDTF">2018-04-17T10:20:42Z</dcterms:modified>
</cp:coreProperties>
</file>