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charlotte.pradinaud\Dropbox\Panorama des méthodes\2_Fiches\0_Descriptif_et evaluation\01_Grille_Notation_publiee\"/>
    </mc:Choice>
  </mc:AlternateContent>
  <bookViews>
    <workbookView xWindow="0" yWindow="0" windowWidth="19152" windowHeight="5400" activeTab="5"/>
  </bookViews>
  <sheets>
    <sheet name="Sommaire" sheetId="3" r:id="rId1"/>
    <sheet name="Description" sheetId="1" r:id="rId2"/>
    <sheet name="Evaluation" sheetId="4" r:id="rId3"/>
    <sheet name="Annexe_NOTATION" sheetId="7" r:id="rId4"/>
    <sheet name="off_listes" sheetId="2" state="hidden" r:id="rId5"/>
    <sheet name="Annexe_Pondération" sheetId="8" r:id="rId6"/>
  </sheets>
  <definedNames>
    <definedName name="_xlnm._FilterDatabase" localSheetId="2" hidden="1">Evaluation!$A$5:$CE$6</definedName>
    <definedName name="_xlnm._FilterDatabase" localSheetId="0" hidden="1">Sommaire!$A$4:$F$39</definedName>
    <definedName name="_ftn1" localSheetId="3">Annexe_NOTATION!$A$99</definedName>
    <definedName name="_ftnref1" localSheetId="3">Annexe_NOTATION!$A$88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 i="4" l="1"/>
  <c r="C6" i="4"/>
  <c r="C4" i="7" l="1"/>
  <c r="BG6" i="4" l="1"/>
  <c r="R6" i="4" l="1"/>
  <c r="BZ6" i="4" l="1"/>
  <c r="BV6" i="4"/>
  <c r="BR6" i="4"/>
  <c r="BN6" i="4"/>
  <c r="BC6" i="4"/>
  <c r="AV6" i="4"/>
  <c r="AR6" i="4"/>
  <c r="AN6" i="4"/>
  <c r="AG6" i="4"/>
  <c r="AC6" i="4"/>
  <c r="V6" i="4"/>
  <c r="N6" i="4"/>
  <c r="J6" i="4"/>
  <c r="F6" i="4"/>
  <c r="CA6" i="4"/>
  <c r="BW6" i="4"/>
  <c r="BS6" i="4"/>
  <c r="BO6" i="4"/>
  <c r="BH6" i="4"/>
  <c r="BD6" i="4"/>
  <c r="AW6" i="4"/>
  <c r="AS6" i="4"/>
  <c r="AO6" i="4"/>
  <c r="AH6" i="4"/>
  <c r="AD6" i="4"/>
  <c r="W6" i="4"/>
  <c r="S6" i="4"/>
  <c r="O6" i="4"/>
  <c r="K6" i="4"/>
  <c r="G6" i="4"/>
  <c r="CE6" i="4" l="1"/>
  <c r="AL6" i="4"/>
  <c r="AA6" i="4"/>
  <c r="BA6" i="4"/>
  <c r="BL6" i="4"/>
  <c r="C12" i="8" l="1"/>
  <c r="C13" i="8"/>
  <c r="C11" i="8"/>
</calcChain>
</file>

<file path=xl/comments1.xml><?xml version="1.0" encoding="utf-8"?>
<comments xmlns="http://schemas.openxmlformats.org/spreadsheetml/2006/main">
  <authors>
    <author>Mélissa Cornelus</author>
  </authors>
  <commentList>
    <comment ref="B32" authorId="0" shapeId="0">
      <text>
        <r>
          <rPr>
            <b/>
            <sz val="9"/>
            <color indexed="81"/>
            <rFont val="Tahoma"/>
            <family val="2"/>
          </rPr>
          <t>Mélissa Cornelus:</t>
        </r>
        <r>
          <rPr>
            <sz val="9"/>
            <color indexed="81"/>
            <rFont val="Tahoma"/>
            <family val="2"/>
          </rPr>
          <t xml:space="preserve">
declinaison?</t>
        </r>
      </text>
    </comment>
  </commentList>
</comments>
</file>

<file path=xl/sharedStrings.xml><?xml version="1.0" encoding="utf-8"?>
<sst xmlns="http://schemas.openxmlformats.org/spreadsheetml/2006/main" count="947" uniqueCount="458">
  <si>
    <t>Synthèse des éléments descriptifs</t>
  </si>
  <si>
    <t>Procédurale</t>
  </si>
  <si>
    <t>Analytique</t>
  </si>
  <si>
    <t>Relative</t>
  </si>
  <si>
    <t>Absolue</t>
  </si>
  <si>
    <t>Monocritère</t>
  </si>
  <si>
    <t>Multicritère</t>
  </si>
  <si>
    <t>Effets réels</t>
  </si>
  <si>
    <t>Effets potentiels</t>
  </si>
  <si>
    <t>Domaines de la durabilité concernés par l'évaluation</t>
  </si>
  <si>
    <t>Environnemental</t>
  </si>
  <si>
    <t>Social</t>
  </si>
  <si>
    <t>Economique</t>
  </si>
  <si>
    <t>Spécificités</t>
  </si>
  <si>
    <t>Générique</t>
  </si>
  <si>
    <t>Spécifique</t>
  </si>
  <si>
    <t>Domaine d'application</t>
  </si>
  <si>
    <t>Système étudié</t>
  </si>
  <si>
    <t>Utilisateurs ciblés</t>
  </si>
  <si>
    <t>Support opérationnel</t>
  </si>
  <si>
    <t>Echelle concernée et spécificité des impacts</t>
  </si>
  <si>
    <t>Locale</t>
  </si>
  <si>
    <t>Globale</t>
  </si>
  <si>
    <t>Site générique</t>
  </si>
  <si>
    <t>Site dépendant</t>
  </si>
  <si>
    <t>Site spécifique</t>
  </si>
  <si>
    <t>Usages revendiqués et potentiels de la méthode</t>
  </si>
  <si>
    <t>Benchmark</t>
  </si>
  <si>
    <t>Diagnostic environnemental</t>
  </si>
  <si>
    <t>Ecoconception</t>
  </si>
  <si>
    <t>Communication environnementale</t>
  </si>
  <si>
    <t>Répondre à une demande réglementaire</t>
  </si>
  <si>
    <t>Autre (préciser)</t>
  </si>
  <si>
    <t>Indicateurs calculés</t>
  </si>
  <si>
    <t>Au regard des services rendus</t>
  </si>
  <si>
    <t>Evaluation intrinsèque</t>
  </si>
  <si>
    <t>Type d'approche</t>
  </si>
  <si>
    <t>Approche produit/service</t>
  </si>
  <si>
    <t>Approche site/projet</t>
  </si>
  <si>
    <t>Methode 1</t>
  </si>
  <si>
    <t>Methode 2</t>
  </si>
  <si>
    <t>Methode 3</t>
  </si>
  <si>
    <t>Methode 4</t>
  </si>
  <si>
    <t>Methode 5</t>
  </si>
  <si>
    <t>Methode 6</t>
  </si>
  <si>
    <t>Methode 7</t>
  </si>
  <si>
    <t>Methode 10</t>
  </si>
  <si>
    <t>Methode 11</t>
  </si>
  <si>
    <t>Methode 12</t>
  </si>
  <si>
    <t>Methode 13</t>
  </si>
  <si>
    <t>Methode 14</t>
  </si>
  <si>
    <t>Methode 15</t>
  </si>
  <si>
    <t>Methode 16</t>
  </si>
  <si>
    <t>A préciser</t>
  </si>
  <si>
    <t>Micro : approche Produit</t>
  </si>
  <si>
    <t>Micro : approche Site</t>
  </si>
  <si>
    <t>Méso : approche Lifestyle</t>
  </si>
  <si>
    <t>Méso : approche Aménagement régional</t>
  </si>
  <si>
    <t>Macro  : approche Organisation</t>
  </si>
  <si>
    <t>Macro  : approche Région/Pays</t>
  </si>
  <si>
    <t>Domaine d'évaluation</t>
  </si>
  <si>
    <t>Element d'évaluation</t>
  </si>
  <si>
    <t>A2 - Non redondance des critères</t>
  </si>
  <si>
    <t>A3 - Cohérence entre indicateurs et objectifs de la méthode</t>
  </si>
  <si>
    <t>A4 - Pertinence scientifique des indicateurs</t>
  </si>
  <si>
    <t xml:space="preserve">A5 - Pertinence environnementale </t>
  </si>
  <si>
    <t>A6 – Pertinence spatiale de la méthode</t>
  </si>
  <si>
    <t>B. Complétude</t>
  </si>
  <si>
    <t>B1 - Portée de la méthode</t>
  </si>
  <si>
    <t>C. Transparence et objectivité</t>
  </si>
  <si>
    <t>C2 - Objectivité de l'agrégation des résultats</t>
  </si>
  <si>
    <t>C3 - Subjectivité et reproductibilité</t>
  </si>
  <si>
    <t>D1 - Reconnaissance scientifique</t>
  </si>
  <si>
    <t>D2 - Fondements institutionnels</t>
  </si>
  <si>
    <t>E. Faisabilité et accessibilité</t>
  </si>
  <si>
    <t>E1 - Coût d'accès aux outils de la méthode</t>
  </si>
  <si>
    <t>Coef pondération</t>
  </si>
  <si>
    <t>Pondération</t>
  </si>
  <si>
    <t>Nature de la méthode</t>
  </si>
  <si>
    <t>Type de soutenabilité adressée</t>
  </si>
  <si>
    <t>Caractérisation</t>
  </si>
  <si>
    <t>Types d'effet</t>
  </si>
  <si>
    <t xml:space="preserve"> spécificité des impacts</t>
  </si>
  <si>
    <t xml:space="preserve">Echelle concernée </t>
  </si>
  <si>
    <t xml:space="preserve"> spécificité de la méthode</t>
  </si>
  <si>
    <t>Description des éléments spécifiques</t>
  </si>
  <si>
    <t>Les 2</t>
  </si>
  <si>
    <t>Positionnement DPSIR</t>
  </si>
  <si>
    <t>Type de mesure</t>
  </si>
  <si>
    <t>Qualitative (préciser l'echelle et la ref)</t>
  </si>
  <si>
    <t>Quantitative (préciser unité)</t>
  </si>
  <si>
    <t>Simple</t>
  </si>
  <si>
    <t>prédictif</t>
  </si>
  <si>
    <t>mesuré</t>
  </si>
  <si>
    <t>Nature des indicateurs (Bockstaller 2015)</t>
  </si>
  <si>
    <t>Comptabilité des impacts</t>
  </si>
  <si>
    <t>Mono étape</t>
  </si>
  <si>
    <t>Multiétape</t>
  </si>
  <si>
    <t>D P S I R</t>
  </si>
  <si>
    <t>Description générale de la méthode</t>
  </si>
  <si>
    <t>Description du ou des indicateurs</t>
  </si>
  <si>
    <t>Cocher si concerné</t>
  </si>
  <si>
    <t>Domaines de la durabilité pris en compte</t>
  </si>
  <si>
    <t>indique si une méthode s'appuie sur une seule ou plusieurs variables pour l’évaluation</t>
  </si>
  <si>
    <t>indique si la méthode est applicable à un ou plusieurs domaines spécifiques (agricole…)</t>
  </si>
  <si>
    <t>Indique si une méthode propose des indicateurs (méthode analytique) ou si elle propose une démarche à suivre (méthode procédurale)</t>
  </si>
  <si>
    <t xml:space="preserve">Indique le degré du lien : site/résultats </t>
  </si>
  <si>
    <t>Spécificité de la méthode</t>
  </si>
  <si>
    <t>Type d'évaluation</t>
  </si>
  <si>
    <t>Précise le type d’indicateurs et dans quelle mesure ils prennent en compte les impacts par rapport à la chaîne causale (modèle DPSIR)</t>
  </si>
  <si>
    <t>Indique si les indicateurs sont qualitatifs ou quantitatifs</t>
  </si>
  <si>
    <t>Type de méthode</t>
  </si>
  <si>
    <t>Type d'évaluation de la durabilité</t>
  </si>
  <si>
    <t>Structure de l'évaluation</t>
  </si>
  <si>
    <t>A. Qualité du jeu d’indicateurs</t>
  </si>
  <si>
    <t>A1 - Homogénéité des niveaux DPSIR des indicateurs</t>
  </si>
  <si>
    <t>Element de description</t>
  </si>
  <si>
    <t>Signification</t>
  </si>
  <si>
    <t>Evalue si les indicateurs sont placés de façon homogène sur la chaine causale DPSIR</t>
  </si>
  <si>
    <t>Evalue si les indicateurs permettent de répondre aux objectifs d’évaluation fixés par la méthode</t>
  </si>
  <si>
    <t>Evalue si la méthode applique une approche de durabilité forte ou faible</t>
  </si>
  <si>
    <t xml:space="preserve">B2 -  Couverture des enjeux environnementaux </t>
  </si>
  <si>
    <t xml:space="preserve">C1 - Accessibilité des documents &amp; Transparence de la méthode </t>
  </si>
  <si>
    <t>Evalue la reproductibilité de la méthode</t>
  </si>
  <si>
    <t>Evalue l’ancrage institutionnel de la méthode</t>
  </si>
  <si>
    <t>Evalue le coût économique pour utiliser la méthode</t>
  </si>
  <si>
    <t xml:space="preserve">Evalue le temps passé pour réaliser une évaluation environnementale avec la méthode </t>
  </si>
  <si>
    <t xml:space="preserve">E2 - Niveau de qualification requis  </t>
  </si>
  <si>
    <t>E3 - Temps nécessaire à l'évaluation</t>
  </si>
  <si>
    <t>E4 - Facilité d'interprétation des résultats</t>
  </si>
  <si>
    <t xml:space="preserve">Evalue la facilité d’interprétation des résultats par l’utilisateur </t>
  </si>
  <si>
    <t>Etalement sur 5 niveaux dans la chaine de causalité entre D et R</t>
  </si>
  <si>
    <t>Etalement sur 4 niveaux dans la chaine de causalité entre D et R</t>
  </si>
  <si>
    <t>Etalement sur 3 niveaux dans la chaine de causalité entre D et R</t>
  </si>
  <si>
    <t>Etalement sur 2 niveaux dans la chaine de causalité entre D et R</t>
  </si>
  <si>
    <t>Tous les critères se trouvent au même niveau </t>
  </si>
  <si>
    <t>Objectifs explicitement énoncés et meilleure cohérence possible entre indicateurs et objectifs, en l’état actuel des connaissances scientifiques.</t>
  </si>
  <si>
    <t>Subjective et peu reproductible</t>
  </si>
  <si>
    <t>Relativement objective et reproductible (avec présence d’indicateurs qualitatifs notamment)</t>
  </si>
  <si>
    <t>Objective et reproductible (tous les indicateurs sont quantitatifs)</t>
  </si>
  <si>
    <t>Coût total d’accès aux outils de plusieurs milliers d’euros</t>
  </si>
  <si>
    <t>Accès gratuit aux outils de la méthode</t>
  </si>
  <si>
    <t>Quelques jours</t>
  </si>
  <si>
    <t>Les résultats sont interprétables par les experts du champ d’application et toute personne ayant une certaine culture scientifique</t>
  </si>
  <si>
    <t>Les résultats sont facilement interprétables par le grand public</t>
  </si>
  <si>
    <t xml:space="preserve">5 niveaux </t>
  </si>
  <si>
    <t xml:space="preserve">4 niveaux </t>
  </si>
  <si>
    <t xml:space="preserve">3 niveaux </t>
  </si>
  <si>
    <t xml:space="preserve">2 niveaux </t>
  </si>
  <si>
    <t>1 seul niveau</t>
  </si>
  <si>
    <t xml:space="preserve">Object part. énoncés et/ou incohérence part. </t>
  </si>
  <si>
    <t>Aucun object et/ou incohérence tot</t>
  </si>
  <si>
    <t>Pas redondance et/ou minimisée</t>
  </si>
  <si>
    <t>Sur demande, tot ou part. transparente</t>
  </si>
  <si>
    <t>Relativ. objective et reproductible (qques indicateurs qualitatifs)</t>
  </si>
  <si>
    <t>Objective et reproductible (indicateurs quantitatifs)</t>
  </si>
  <si>
    <t>1</t>
  </si>
  <si>
    <t>&lt;1000 euros ET version gratuite partielle</t>
  </si>
  <si>
    <t>Qques jours</t>
  </si>
  <si>
    <t xml:space="preserve">Interpret. que par experts </t>
  </si>
  <si>
    <t>Interpret. par experts et personne avec cult scientifique</t>
  </si>
  <si>
    <t>Facilement interprétables par le grand public</t>
  </si>
  <si>
    <t>INDIGO</t>
  </si>
  <si>
    <t>D</t>
  </si>
  <si>
    <t>Objectifs partiellement énoncés et/ou incohérence partielle entre indicateurs et objectifs</t>
  </si>
  <si>
    <t>Aucun objectif énoncé et/ou incohérence totale entre indicateurs et objectifs</t>
  </si>
  <si>
    <t>Objectifs explicitement énoncés ET meilleure cohérence possible entre indicateurs et objectifs en l’état actuel des connaissances scientifiques</t>
  </si>
  <si>
    <t xml:space="preserve">Sur simple demande, la méthode est partiellement OU totalement transparente </t>
  </si>
  <si>
    <t xml:space="preserve">En accès libre, la méthode est partiellement transparente </t>
  </si>
  <si>
    <t xml:space="preserve">En accès libre, la méthode est totalement transparente </t>
  </si>
  <si>
    <t>Agrégation implicite (équipondération ou pondération non transparente)</t>
  </si>
  <si>
    <t>Aucune formation technique supplémentaire est nécessaire : utilisateur novice</t>
  </si>
  <si>
    <t>De 3 semaines à 2 mois</t>
  </si>
  <si>
    <t>Moins d'une journée</t>
  </si>
  <si>
    <t>Les résultats ne sont interprétables que par les experts de la méthode ou du champ d'application</t>
  </si>
  <si>
    <t>S</t>
  </si>
  <si>
    <t>PARCEL</t>
  </si>
  <si>
    <t>GLOBIO4</t>
  </si>
  <si>
    <t>I</t>
  </si>
  <si>
    <t>Etude d'impact</t>
  </si>
  <si>
    <t>Environnemental
Social
Economique</t>
  </si>
  <si>
    <t>N.A.</t>
  </si>
  <si>
    <t>La Note Globale</t>
  </si>
  <si>
    <t>Indique si une méthode s'inscrit dans le cadre de soutenabilité absolue i.e. qui  évalue des impacts sur la biosphère en s’appuyant sur le concept de limites planétaires ou pas (méthode relative)</t>
  </si>
  <si>
    <t>P</t>
  </si>
  <si>
    <t>R</t>
  </si>
  <si>
    <t>Plus de la moitié des indicateurs sont site génériques</t>
  </si>
  <si>
    <t>Prise en compte uniquement des effets directs SANS perspective cycle de vie</t>
  </si>
  <si>
    <t>Prise en compte de certains effets indirects OU d’une perspective cycle de vie</t>
  </si>
  <si>
    <t>Prise en compte des effets indirects ET d’une perspective cycle de vie</t>
  </si>
  <si>
    <t xml:space="preserve">Certains effets indirects OU d’une perspective CDV </t>
  </si>
  <si>
    <t>Effets directs SANS perspective CDV</t>
  </si>
  <si>
    <t>Effets indirects ET d’une perspective CDV</t>
  </si>
  <si>
    <t xml:space="preserve"> Accès libre, part. transparente</t>
  </si>
  <si>
    <t xml:space="preserve"> Accès libre, totalement transparente</t>
  </si>
  <si>
    <t>Agrégation implicite (pondération non transparente)</t>
  </si>
  <si>
    <t>Entre 50 et 999 publications ou chapitres d’ouvrage identifiés*</t>
  </si>
  <si>
    <t>Entre 3 et 49 publications ou chapitres d’ouvrage identifiés*</t>
  </si>
  <si>
    <t>&lt;3 publications ou chapitres d’ouvrage identifiés*</t>
  </si>
  <si>
    <t>Plus de 5000 publications ou chapitres d’ouvrage identifiés* ET/OU Existence d’une communauté scientifique internationale et d’un journal dédié à la méthode</t>
  </si>
  <si>
    <t>Moins de 3 publications ou chapitres d’ouvrage identifiés*</t>
  </si>
  <si>
    <t>Entre 1000 et 5000 publications ou chapitres d’ouvrages identifiés* ET/OU Existence d’une communauté de scientifique internationale ou d’un journal dédié à la méthode</t>
  </si>
  <si>
    <t>Coût total d’accès aux outils de plusieurs milliers d’euros ET existence d’une version gratuite partielle (en terme de fonctionnalité et / ou d’accès aux bases de données)</t>
  </si>
  <si>
    <t>Coût total inférieur à 1000 euros ET existence d’une version gratuite partielle</t>
  </si>
  <si>
    <t xml:space="preserve"> Plusieurs milliers d’euros</t>
  </si>
  <si>
    <t xml:space="preserve"> Plusieurs milliers d’euros ET version gratuite partielle </t>
  </si>
  <si>
    <t>Environ 1000 euros</t>
  </si>
  <si>
    <t>Coût total d’accès aux outils peu onéreux (maximum environ 1000 euros)</t>
  </si>
  <si>
    <t>Utilisateur niveau expert (F&gt; 7j)</t>
  </si>
  <si>
    <t>Utilisateur niveau avancé (F&lt; 7j )</t>
  </si>
  <si>
    <t>Utilisateur novice</t>
  </si>
  <si>
    <t>&gt; 2 mois</t>
  </si>
  <si>
    <t>1 à 2 semaines</t>
  </si>
  <si>
    <t xml:space="preserve">Une à deux semaines </t>
  </si>
  <si>
    <t>Plus de deux mois</t>
  </si>
  <si>
    <t>De trois semaines à deux mois</t>
  </si>
  <si>
    <t>&lt; 1 journée</t>
  </si>
  <si>
    <t>Plus de la moitié des indicateurs sont site dépendants</t>
  </si>
  <si>
    <t xml:space="preserve">Plus de la moitié des indicateurs sont site spécifiques (intègre des données géographiques relativement fines) </t>
  </si>
  <si>
    <t xml:space="preserve">Plus de la moitié des indicateurs sont site spécifiques (intègre des données géographiques très fines) </t>
  </si>
  <si>
    <t xml:space="preserve">La méthode est opaque et/ou plus de 10 éléments d’évaluation ne peuvent être renseignés </t>
  </si>
  <si>
    <t>L’utilisateur doit avoir suivi une formation technique sur plusieurs semaines : utilisateur niveau expert</t>
  </si>
  <si>
    <t>L’utilisateur doit avoir suivi une formation technique sur plusieurs jours &lt; 7j : utilisateur niveau avancé</t>
  </si>
  <si>
    <t>GLOBIO</t>
  </si>
  <si>
    <t>D. Consensualité</t>
  </si>
  <si>
    <t>Non applicable (car non concerné)</t>
  </si>
  <si>
    <t>ACV</t>
  </si>
  <si>
    <t xml:space="preserve">ACV </t>
  </si>
  <si>
    <t>COMPASS</t>
  </si>
  <si>
    <t>Global biodiversity Score</t>
  </si>
  <si>
    <t xml:space="preserve">Redondance avérée </t>
  </si>
  <si>
    <t xml:space="preserve">Redondance potentielle </t>
  </si>
  <si>
    <t>Redondance avérée entre plusieurs indicateurs</t>
  </si>
  <si>
    <t>Redondance potentielle entre certains indicateurs</t>
  </si>
  <si>
    <t>Pas de Redondance identifiée et/ou cadre conceptuel de la méthode conçu pour minimiser les redondances entre indicateurs</t>
  </si>
  <si>
    <t>declinaison ACV</t>
  </si>
  <si>
    <t>Product Biodiversity Footprint</t>
  </si>
  <si>
    <t>Biodiversity Footprint Calculator</t>
  </si>
  <si>
    <t>N.D.</t>
  </si>
  <si>
    <t>Non disponible (dû à un manque de transparence)</t>
  </si>
  <si>
    <t>Biodiversity Performance Tool</t>
  </si>
  <si>
    <t>Données/outil fondamentaux en matière de biodiversité</t>
  </si>
  <si>
    <t>pas globio mais predict : couche ACV + indicateur Biodiv en PDF : produit</t>
  </si>
  <si>
    <t>GLOBIO avec MSA;ha et allocation economic pour revenir au produit==&gt; Calculateur outil web simplifié</t>
  </si>
  <si>
    <t>Domaine d'appréciation</t>
  </si>
  <si>
    <t>questionnaire et echelle de notation semi-quantitative. evaluer une ferme au cours du temps sur la biodiv fonctionnelle mais pas de comparer des fermes entre elles</t>
  </si>
  <si>
    <t>Biodiversity Footprint Method</t>
  </si>
  <si>
    <t>Eco score</t>
  </si>
  <si>
    <t>(Comm. Scientif. OU journal) ET 1 000 à 5 000 publications ou chapitres d’ouvrages identifiés*</t>
  </si>
  <si>
    <t>(Comm. Scientif. OU journal) ET &gt; 5 000 publications ou chapitres d’ouvrage identifiés*</t>
  </si>
  <si>
    <t>HVE niveau 3 Option A</t>
  </si>
  <si>
    <t>IFT</t>
  </si>
  <si>
    <t>0</t>
  </si>
  <si>
    <t xml:space="preserve">Note </t>
  </si>
  <si>
    <t>A</t>
  </si>
  <si>
    <t>B</t>
  </si>
  <si>
    <t>C</t>
  </si>
  <si>
    <t>E</t>
  </si>
  <si>
    <t>adaptation de l'ACV au secteur laitier</t>
  </si>
  <si>
    <t>ajout d'un indicateur naturalité à l' ACV (part de l'indicateur Land Use (m2.an))</t>
  </si>
  <si>
    <t>PEFCR Laitier</t>
  </si>
  <si>
    <t>Elément d'appréciation</t>
  </si>
  <si>
    <t>Qualité et exhaustivité de la prise en compte des enjeux environnementaux  </t>
  </si>
  <si>
    <t>Nombre d’enjeux environnementaux pris en compte</t>
  </si>
  <si>
    <t>Très partiellement pris en compte</t>
  </si>
  <si>
    <t>Pris en compte avec une couverture des enjeux satisfaisante</t>
  </si>
  <si>
    <t>2</t>
  </si>
  <si>
    <t>3</t>
  </si>
  <si>
    <t>4</t>
  </si>
  <si>
    <t>Methode originale</t>
  </si>
  <si>
    <t>Declinaison</t>
  </si>
  <si>
    <t>Si déclinaison, methode à l'origine</t>
  </si>
  <si>
    <t>Commentaires</t>
  </si>
  <si>
    <t>Méthode 07 Déclinaison 1</t>
  </si>
  <si>
    <t>Numérotation</t>
  </si>
  <si>
    <t>M01</t>
  </si>
  <si>
    <t>M02</t>
  </si>
  <si>
    <t>M03</t>
  </si>
  <si>
    <t>M04</t>
  </si>
  <si>
    <t>M05</t>
  </si>
  <si>
    <t>M06</t>
  </si>
  <si>
    <t>M07</t>
  </si>
  <si>
    <t>M08</t>
  </si>
  <si>
    <t>M09</t>
  </si>
  <si>
    <t>M10</t>
  </si>
  <si>
    <t>Méthode 07 Déclinaison 3</t>
  </si>
  <si>
    <t>Méthode 07 Déclinaison 2</t>
  </si>
  <si>
    <t>M07 D01</t>
  </si>
  <si>
    <t>M07 D02</t>
  </si>
  <si>
    <t>M07 D03</t>
  </si>
  <si>
    <t>Methode 08</t>
  </si>
  <si>
    <t>Methode 09</t>
  </si>
  <si>
    <t>M14</t>
  </si>
  <si>
    <t>M15</t>
  </si>
  <si>
    <t>M16</t>
  </si>
  <si>
    <t>M11</t>
  </si>
  <si>
    <t>M12</t>
  </si>
  <si>
    <t>M13</t>
  </si>
  <si>
    <t>Evaluation des effets ecosystemiques</t>
  </si>
  <si>
    <t>SYNTHESE</t>
  </si>
  <si>
    <t>Oui</t>
  </si>
  <si>
    <t>Non</t>
  </si>
  <si>
    <t>SPECIFICITES</t>
  </si>
  <si>
    <t>TYPE D'APPROCHE</t>
  </si>
  <si>
    <t>Pertinence spatiale</t>
  </si>
  <si>
    <t>Evaluation des impacts</t>
  </si>
  <si>
    <t>Couverture enjeux environnementaux</t>
  </si>
  <si>
    <t>IDEA v3</t>
  </si>
  <si>
    <t xml:space="preserve">B2 - Couverture des enjeux environnementaux </t>
  </si>
  <si>
    <t>Methode 17</t>
  </si>
  <si>
    <t>M17</t>
  </si>
  <si>
    <t>Evaluation par les services ecosystemiques</t>
  </si>
  <si>
    <t xml:space="preserve">C2 - Objectivité de l'agrégation des résultats </t>
  </si>
  <si>
    <t>Tous les indicateurs sont biophysiques (indicateurs de Pression, d'Etat ou d'Impact)</t>
  </si>
  <si>
    <t>Plus de la moitié des indicateurs sont biophysiques (indicateurs de Pression, d'Etat ou d'Impact)</t>
  </si>
  <si>
    <t>Moins de la moitié des indicateurs sont biophysiques (indicateurs de Pression, d'Etat ou d'Impact)</t>
  </si>
  <si>
    <t>Indicateurs biophysiques (PSI)</t>
  </si>
  <si>
    <t>&gt;1/2 sont des Indic, biophysiques (PSI)</t>
  </si>
  <si>
    <t>&lt;1/2 sont des Indic, biophysiques (PSI)</t>
  </si>
  <si>
    <t>A6 – Pertinence spatiale des effets</t>
  </si>
  <si>
    <t>Cf tableau à double-entrée ci-contre</t>
  </si>
  <si>
    <t>Les effets évalués par la méthode n'ont aucun lien avec les écosystèmes qui pourraient être affectés</t>
  </si>
  <si>
    <t>Effets étudiés sans lien avec les écosystèmes locaux (méthode site générique)</t>
  </si>
  <si>
    <t xml:space="preserve">Changement d'utilisation des sols 
changement climatique,
pollution
espèces envahissantes
Privation d'eau douce
Epuisement des ressources (biotiques et abiotiques)
</t>
  </si>
  <si>
    <t>Bilan carbone (AFD)</t>
  </si>
  <si>
    <t>Ex-Act (FAO)</t>
  </si>
  <si>
    <t>Agrégation explicite justifiée</t>
  </si>
  <si>
    <t>Agrégation explicite justifiée (équipondération ou pondération justifiée par enquête ou par préférence explicite, ou monétarisation,…)</t>
  </si>
  <si>
    <t>Agrégation explicite non justifiée</t>
  </si>
  <si>
    <t>Aucune agrégation OU agrégation biophysique</t>
  </si>
  <si>
    <t>Les indicateurs environnementaux sont exclusivement des indicateurs de type Force motrice (D) ou Réponse (R) (i.e. non biophysiques)</t>
  </si>
  <si>
    <t>Indicateurs NON biophysiques (D ou R)</t>
  </si>
  <si>
    <t>M18</t>
  </si>
  <si>
    <t>Methode 18</t>
  </si>
  <si>
    <t>Methode 19</t>
  </si>
  <si>
    <t>Calculateur Carbone Entreprise (Goodplanet)</t>
  </si>
  <si>
    <t>Cool Farm-Tool Greenhouse Gas</t>
  </si>
  <si>
    <t>Water Footprint (WFN)</t>
  </si>
  <si>
    <t>M19</t>
  </si>
  <si>
    <t>Méthode 07 Déclinaison 4</t>
  </si>
  <si>
    <t>M07 D04</t>
  </si>
  <si>
    <t>Aquapath</t>
  </si>
  <si>
    <t>M19 D01</t>
  </si>
  <si>
    <t>M19 D02</t>
  </si>
  <si>
    <t>Méthode 19 Déclinaison 1</t>
  </si>
  <si>
    <t>Méthode 19 Déclinaison 2</t>
  </si>
  <si>
    <t>Water footprint calculator (Grace)</t>
  </si>
  <si>
    <r>
      <t>Waterlily</t>
    </r>
    <r>
      <rPr>
        <sz val="11"/>
        <color theme="1"/>
        <rFont val="Calibri"/>
        <family val="2"/>
      </rPr>
      <t>™</t>
    </r>
  </si>
  <si>
    <t>GIEC  Inventaires GES nationaux</t>
  </si>
  <si>
    <t>GIEC</t>
  </si>
  <si>
    <t>WFN</t>
  </si>
  <si>
    <t>En payant,tot ou part. transparente ET/OU &gt;5 éléments d’évaluation non renseignés</t>
  </si>
  <si>
    <t>C3 - Objectivité et reproductibilité de l'évaluation</t>
  </si>
  <si>
    <t>C3 -Objectivité et reproductibilité de l'évaluation</t>
  </si>
  <si>
    <t>Methode 20</t>
  </si>
  <si>
    <t>Méthode 20 Déclinaison 1</t>
  </si>
  <si>
    <t>Méthode 20 Déclinaison 2</t>
  </si>
  <si>
    <t>Méthode 19 Déclinaison 3</t>
  </si>
  <si>
    <t>Méthode 19 Déclinaison 4</t>
  </si>
  <si>
    <t>Méthode 19 Déclinaison 5</t>
  </si>
  <si>
    <t>M19 D03</t>
  </si>
  <si>
    <t>M19 D04</t>
  </si>
  <si>
    <t>M19 D05</t>
  </si>
  <si>
    <t>&gt; 1/2 des indic. site spécifique++</t>
  </si>
  <si>
    <t>&gt; 1/2 des indic. site dépendant</t>
  </si>
  <si>
    <t>Opaque ET/OU &gt;10 éléments d’évaluation non renseignés</t>
  </si>
  <si>
    <t>&gt; 1/2 des indic. site générique</t>
  </si>
  <si>
    <t>&gt; 1/2 des indic. site spécifique</t>
  </si>
  <si>
    <t>Pris en compte avec une bonne qualité de couverture de chaque enjeu</t>
  </si>
  <si>
    <t>En payant, la méthode est partiellement OU totalement transparente et/ou plus de 5 éléments d’évaluation ne peuvent être renseignés</t>
  </si>
  <si>
    <t xml:space="preserve">Agrégation facultative    </t>
  </si>
  <si>
    <t xml:space="preserve">Agrégation facultative (à minima explicite justifiée)   </t>
  </si>
  <si>
    <t>A5 - Pertinence environnementale (approche biophysique)</t>
  </si>
  <si>
    <t>D1 - Reconnaissance par la recherche scientifique</t>
  </si>
  <si>
    <t xml:space="preserve">Moins d’un tiers des critères sont prédictifs ou mesurés ET permettent de caractériser finement les effets environnementaux </t>
  </si>
  <si>
    <t xml:space="preserve">Plus d’un tiers des critères sont prédictifs ou mesurés ET permettent de caractériser finement les effets environnementaux </t>
  </si>
  <si>
    <t xml:space="preserve">Tous les critères sont prédictifs ou mesurés ET permettent de caractériser finement les effets environnementaux 
</t>
  </si>
  <si>
    <t>&lt;1/3 sont prédictifs ou mesurés ET caractérisent finement les effets</t>
  </si>
  <si>
    <t>&gt;1/3 sont prédictifs ou mesurés ET caractérisent finement les effets</t>
  </si>
  <si>
    <t xml:space="preserve">A4 -  Aptitude à caractériser les effets environnementaux
</t>
  </si>
  <si>
    <t>E2 - Facilité de mise en œuvre de la méthode</t>
  </si>
  <si>
    <t>M20</t>
  </si>
  <si>
    <t>M20 D01</t>
  </si>
  <si>
    <t>M20 D02</t>
  </si>
  <si>
    <t>E3 - Rapidité de mise en œuvre de la méthode</t>
  </si>
  <si>
    <t>M21</t>
  </si>
  <si>
    <t>Methode 21</t>
  </si>
  <si>
    <t>v01</t>
  </si>
  <si>
    <t>Urban Print</t>
  </si>
  <si>
    <t xml:space="preserve">BIA – Business Impact Assessment (Outil d’évaluation label Bcorp)  </t>
  </si>
  <si>
    <t>La méthode ne répond à aucune des exigences listées dans les autres niveaux</t>
  </si>
  <si>
    <t xml:space="preserve">La méthode remplit au moins 1 des 3 conditions suivantes:
est recommandée par un ministère *
a une équivalence HVE
est recommandée par une institution académique 
</t>
  </si>
  <si>
    <t xml:space="preserve">La méthode remplit au moins 3 des 4 conditions suivantes:
est recommandée par une agence environnementale*
est recommandée par un ministère *
a une équivalence HVE
est recommandée par une institution académique
</t>
  </si>
  <si>
    <t xml:space="preserve">La méthode fait l’objet d’une norme ISO ou EN ET est recommandée par une agence environnementale*
</t>
  </si>
  <si>
    <t xml:space="preserve">La méthode est obligatoire ET fait l’objet d’une norme ISO ou EN ET est recommandée par une agence environnementale*
</t>
  </si>
  <si>
    <t>1 des 3 conditions (reco par un ministère/équivalence HVE/reco par institution académique)</t>
  </si>
  <si>
    <t>3 des 4 conditions (reco par agence enviro/reco par un ministère/équivalence HVE/reco par institution académique)</t>
  </si>
  <si>
    <t xml:space="preserve"> Norme (ISO,EN) ET reco par 1 agence enviro</t>
  </si>
  <si>
    <t xml:space="preserve"> Oblig.  ET Norme (ISO,EN) ET reco par 1 agence enviro</t>
  </si>
  <si>
    <t>Methode 22</t>
  </si>
  <si>
    <t>M22</t>
  </si>
  <si>
    <t>Méthodes</t>
  </si>
  <si>
    <t xml:space="preserve"> LC.biodiv.IA</t>
  </si>
  <si>
    <t>Agribalyse®</t>
  </si>
  <si>
    <t>Evaluation Environnementale Stratégique (EES)</t>
  </si>
  <si>
    <t>Demain La Terre®</t>
  </si>
  <si>
    <t>Bilan Carbone®</t>
  </si>
  <si>
    <t>Methode 23</t>
  </si>
  <si>
    <t>M23</t>
  </si>
  <si>
    <t>Version publiée</t>
  </si>
  <si>
    <t>Empreinte écologique ou Ecological Footprint</t>
  </si>
  <si>
    <t>Niveau retenu sur l'échelle de notation</t>
  </si>
  <si>
    <t>Justification</t>
  </si>
  <si>
    <t>Note globale domaine A</t>
  </si>
  <si>
    <t>Note globale domaine E</t>
  </si>
  <si>
    <t>Note globale domaine D</t>
  </si>
  <si>
    <t>Note globale domaine C</t>
  </si>
  <si>
    <t>Note globale domaine B</t>
  </si>
  <si>
    <t>Evalue si le jeu d’indicateurs ne présente pas de redondance</t>
  </si>
  <si>
    <t>Evalue l’aptitude à caractériser les effets environnementaux en privilégiant les méthodes les plus élaborées</t>
  </si>
  <si>
    <t>Evalue la prise en compte des effets sur les écosystèmes locaux</t>
  </si>
  <si>
    <t>Décrit le périmètre d’étude couvert par la méthode</t>
  </si>
  <si>
    <t>Evalue si les 6 grands enjeux environnementaux (changement d'utilisation des terres, épuisement des ressources, changement climatique, pollutions, privation d'eau douce, espèces invasives) sont couverts par la méthode</t>
  </si>
  <si>
    <t>Evalue dans quelle mesure l’agrégation des résultats est transparente et objective</t>
  </si>
  <si>
    <t>Evalue dans quelle mesure l’utilisateur a accès à une information détaillée pour le mode de calcul, les références utilisées</t>
  </si>
  <si>
    <t>Evalue le degré de consensus scientifique autour d’une méthode (nb publications scientifiques)</t>
  </si>
  <si>
    <t xml:space="preserve">Evalue la facilité de mise en œuvre à partir du niveau de qualification requis de l’utilisateur </t>
  </si>
  <si>
    <t>L'ensemble des critères sont prédictifs ou mesurés ET caractérisent finement les effets</t>
  </si>
  <si>
    <t>Méthode ne répond à aucune exigence listée</t>
  </si>
  <si>
    <t>méthode xx</t>
  </si>
  <si>
    <t>Précise les domaines d’application d'une méthode d’évaluation jugée spécifique (Agriculture, alimentation, eau, air, etc.)</t>
  </si>
  <si>
    <t>Précise l'objet d'étude de la méthode (Exploitation agricole, entreprise, région, projet, etc.)</t>
  </si>
  <si>
    <t>Précise les utilisateurs potentiels de la méthode et de ses résultats (Décideurs, grand public, consultants, entreprises, ingénieurs, etc.)</t>
  </si>
  <si>
    <t>Précise les moyens utiles et nécessaires pour appliquer la méthode et diffuser les résultats (Logiciel, guide, questionnaire, outil web, livre, norme, etc.)</t>
  </si>
  <si>
    <t xml:space="preserve">Indique les usages de la méthode : Diagnostic (diag environnemental; Benchmark), Eco-conception, Communication (Communication environnementale; reporting environnemental), Demande réglementaire, autres (à préciser)
</t>
  </si>
  <si>
    <t xml:space="preserve">Nature des indicateurs </t>
  </si>
  <si>
    <t>Précise la nature des indicateurs utilisés : simples/ mesurés/prédictifs réels/prédictifs potentiels</t>
  </si>
  <si>
    <r>
      <rPr>
        <b/>
        <sz val="11"/>
        <color theme="1"/>
        <rFont val="Calibri"/>
        <family val="2"/>
        <scheme val="minor"/>
      </rPr>
      <t>Micro</t>
    </r>
    <r>
      <rPr>
        <sz val="11"/>
        <color theme="1"/>
        <rFont val="Calibri"/>
        <family val="2"/>
        <scheme val="minor"/>
      </rPr>
      <t xml:space="preserve"> : approche Produit</t>
    </r>
  </si>
  <si>
    <r>
      <rPr>
        <b/>
        <sz val="11"/>
        <color theme="1"/>
        <rFont val="Calibri"/>
        <family val="2"/>
        <scheme val="minor"/>
      </rPr>
      <t>Micro</t>
    </r>
    <r>
      <rPr>
        <sz val="11"/>
        <color theme="1"/>
        <rFont val="Calibri"/>
        <family val="2"/>
        <scheme val="minor"/>
      </rPr>
      <t xml:space="preserve"> : approche Site</t>
    </r>
  </si>
  <si>
    <r>
      <rPr>
        <b/>
        <sz val="11"/>
        <color theme="1"/>
        <rFont val="Calibri"/>
        <family val="2"/>
        <scheme val="minor"/>
      </rPr>
      <t>Méso</t>
    </r>
    <r>
      <rPr>
        <sz val="11"/>
        <color theme="1"/>
        <rFont val="Calibri"/>
        <family val="2"/>
        <scheme val="minor"/>
      </rPr>
      <t xml:space="preserve"> : approche Lifestyle</t>
    </r>
  </si>
  <si>
    <r>
      <rPr>
        <b/>
        <sz val="11"/>
        <color theme="1"/>
        <rFont val="Calibri"/>
        <family val="2"/>
        <scheme val="minor"/>
      </rPr>
      <t>Méso</t>
    </r>
    <r>
      <rPr>
        <sz val="11"/>
        <color theme="1"/>
        <rFont val="Calibri"/>
        <family val="2"/>
        <scheme val="minor"/>
      </rPr>
      <t xml:space="preserve"> : approche Projet</t>
    </r>
  </si>
  <si>
    <r>
      <rPr>
        <b/>
        <sz val="11"/>
        <color theme="1"/>
        <rFont val="Calibri"/>
        <family val="2"/>
        <scheme val="minor"/>
      </rPr>
      <t xml:space="preserve">Macro </t>
    </r>
    <r>
      <rPr>
        <sz val="11"/>
        <color theme="1"/>
        <rFont val="Calibri"/>
        <family val="2"/>
        <scheme val="minor"/>
      </rPr>
      <t xml:space="preserve"> : approche Région/Pays</t>
    </r>
  </si>
  <si>
    <t>Domaine A. Qualité du jeu des indicateurs</t>
  </si>
  <si>
    <t>Domaine B. Complétude</t>
  </si>
  <si>
    <t>Domaine C. Transparence et objectivité</t>
  </si>
  <si>
    <t>Domaine D. Consensualité</t>
  </si>
  <si>
    <t>Domaine E. Faisabilité et accessibilité</t>
  </si>
  <si>
    <t>Note attribuée</t>
  </si>
  <si>
    <t>Niveaux de l'échelle de notation</t>
  </si>
  <si>
    <t>Abbréviation pour Onglet "Evaluation"</t>
  </si>
  <si>
    <t>Echelles de notation par élément d'appréciation</t>
  </si>
  <si>
    <t>Pondération des éléments d'appréciation</t>
  </si>
  <si>
    <t>Methode 11 Déclinaison 01</t>
  </si>
  <si>
    <t>M11 D1</t>
  </si>
  <si>
    <t>Indice de durabilité alimentaire (FSI)</t>
  </si>
  <si>
    <t>Methode X</t>
  </si>
  <si>
    <t>Methode XX</t>
  </si>
  <si>
    <t>Methode 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</si>
</sst>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7" x14ac:knownFonts="1">
    <font>
      <sz val="11"/>
      <color theme="1"/>
      <name val="Calibri"/>
      <family val="2"/>
      <scheme val="minor"/>
    </font>
    <font>
      <i/>
      <sz val="11"/>
      <color theme="1"/>
      <name val="Calibri"/>
      <family val="2"/>
      <scheme val="minor"/>
    </font>
    <font>
      <i/>
      <sz val="11"/>
      <color rgb="FFFF0000"/>
      <name val="Calibri"/>
      <family val="2"/>
      <scheme val="minor"/>
    </font>
    <font>
      <sz val="12"/>
      <color rgb="FF000000"/>
      <name val="Calibri"/>
      <family val="2"/>
    </font>
    <font>
      <sz val="9"/>
      <color theme="1"/>
      <name val="Calibri"/>
      <family val="2"/>
      <scheme val="minor"/>
    </font>
    <font>
      <sz val="9"/>
      <color rgb="FF000000"/>
      <name val="Calibri"/>
      <family val="2"/>
    </font>
    <font>
      <sz val="9"/>
      <name val="Calibri"/>
      <family val="2"/>
    </font>
    <font>
      <sz val="10"/>
      <color theme="1"/>
      <name val="Calibri"/>
      <family val="2"/>
      <scheme val="minor"/>
    </font>
    <font>
      <sz val="8"/>
      <color theme="1"/>
      <name val="Calibri"/>
      <family val="2"/>
      <scheme val="minor"/>
    </font>
    <font>
      <sz val="9"/>
      <color indexed="81"/>
      <name val="Tahoma"/>
      <family val="2"/>
    </font>
    <font>
      <b/>
      <sz val="9"/>
      <color indexed="81"/>
      <name val="Tahoma"/>
      <family val="2"/>
    </font>
    <font>
      <sz val="8"/>
      <name val="Calibri"/>
      <family val="2"/>
    </font>
    <font>
      <sz val="8"/>
      <color rgb="FF000000"/>
      <name val="Calibri"/>
      <family val="2"/>
    </font>
    <font>
      <sz val="11"/>
      <name val="Calibri"/>
      <family val="2"/>
    </font>
    <font>
      <sz val="11"/>
      <color rgb="FF000000"/>
      <name val="Calibri"/>
      <family val="2"/>
    </font>
    <font>
      <sz val="10"/>
      <name val="Calibri"/>
      <family val="2"/>
      <scheme val="minor"/>
    </font>
    <font>
      <sz val="11"/>
      <color rgb="FFFF0000"/>
      <name val="Calibri"/>
      <family val="2"/>
      <scheme val="minor"/>
    </font>
    <font>
      <sz val="11"/>
      <name val="Calibri"/>
      <family val="2"/>
      <scheme val="minor"/>
    </font>
    <font>
      <sz val="9"/>
      <color rgb="FFFF0000"/>
      <name val="Calibri"/>
      <family val="2"/>
    </font>
    <font>
      <sz val="11"/>
      <color theme="0"/>
      <name val="Calibri"/>
      <family val="2"/>
      <scheme val="minor"/>
    </font>
    <font>
      <sz val="11"/>
      <color theme="1"/>
      <name val="Calibri"/>
      <family val="2"/>
    </font>
    <font>
      <sz val="18"/>
      <color rgb="FFFF0000"/>
      <name val="Calibri"/>
      <family val="2"/>
      <scheme val="minor"/>
    </font>
    <font>
      <sz val="11"/>
      <color rgb="FF000000"/>
      <name val="Calibri"/>
      <family val="2"/>
      <scheme val="minor"/>
    </font>
    <font>
      <b/>
      <sz val="11"/>
      <color theme="1"/>
      <name val="Calibri"/>
      <family val="2"/>
      <scheme val="minor"/>
    </font>
    <font>
      <sz val="9"/>
      <name val="Calibri"/>
      <family val="2"/>
      <scheme val="minor"/>
    </font>
    <font>
      <sz val="14"/>
      <color theme="1"/>
      <name val="Calibri"/>
      <family val="2"/>
      <scheme val="minor"/>
    </font>
    <font>
      <b/>
      <sz val="28"/>
      <color theme="8"/>
      <name val="Calibri"/>
      <family val="2"/>
      <scheme val="minor"/>
    </font>
  </fonts>
  <fills count="38">
    <fill>
      <patternFill patternType="none"/>
    </fill>
    <fill>
      <patternFill patternType="gray125"/>
    </fill>
    <fill>
      <patternFill patternType="solid">
        <fgColor theme="8" tint="0.39997558519241921"/>
        <bgColor indexed="64"/>
      </patternFill>
    </fill>
    <fill>
      <patternFill patternType="solid">
        <fgColor theme="0"/>
        <bgColor indexed="64"/>
      </patternFill>
    </fill>
    <fill>
      <patternFill patternType="solid">
        <fgColor theme="4"/>
        <bgColor indexed="64"/>
      </patternFill>
    </fill>
    <fill>
      <patternFill patternType="solid">
        <fgColor theme="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5" tint="0.39997558519241921"/>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F5B9C7"/>
        <bgColor indexed="64"/>
      </patternFill>
    </fill>
    <fill>
      <patternFill patternType="solid">
        <fgColor theme="9" tint="0.59999389629810485"/>
        <bgColor indexed="64"/>
      </patternFill>
    </fill>
    <fill>
      <patternFill patternType="solid">
        <fgColor rgb="FFC9A6E4"/>
        <bgColor indexed="64"/>
      </patternFill>
    </fill>
    <fill>
      <patternFill patternType="solid">
        <fgColor rgb="FFFCD4E4"/>
        <bgColor indexed="64"/>
      </patternFill>
    </fill>
    <fill>
      <patternFill patternType="solid">
        <fgColor theme="0" tint="-4.9989318521683403E-2"/>
        <bgColor indexed="64"/>
      </patternFill>
    </fill>
    <fill>
      <patternFill patternType="solid">
        <fgColor theme="6"/>
        <bgColor indexed="64"/>
      </patternFill>
    </fill>
    <fill>
      <patternFill patternType="solid">
        <fgColor theme="9"/>
        <bgColor indexed="64"/>
      </patternFill>
    </fill>
    <fill>
      <patternFill patternType="solid">
        <fgColor rgb="FFE33961"/>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2" tint="-0.249977111117893"/>
        <bgColor indexed="64"/>
      </patternFill>
    </fill>
    <fill>
      <patternFill patternType="solid">
        <fgColor theme="1"/>
        <bgColor indexed="64"/>
      </patternFill>
    </fill>
    <fill>
      <patternFill patternType="solid">
        <fgColor rgb="FFF8CBAD"/>
        <bgColor indexed="64"/>
      </patternFill>
    </fill>
    <fill>
      <patternFill patternType="solid">
        <fgColor rgb="FFFBE5D6"/>
        <bgColor indexed="64"/>
      </patternFill>
    </fill>
    <fill>
      <patternFill patternType="solid">
        <fgColor rgb="FFF4B183"/>
        <bgColor indexed="64"/>
      </patternFill>
    </fill>
    <fill>
      <patternFill patternType="solid">
        <fgColor rgb="FFBF9000"/>
        <bgColor indexed="64"/>
      </patternFill>
    </fill>
    <fill>
      <patternFill patternType="solid">
        <fgColor rgb="FF7F6000"/>
        <bgColor indexed="64"/>
      </patternFill>
    </fill>
    <fill>
      <patternFill patternType="solid">
        <fgColor rgb="FFFFC000"/>
        <bgColor indexed="64"/>
      </patternFill>
    </fill>
    <fill>
      <patternFill patternType="solid">
        <fgColor rgb="FF92D050"/>
        <bgColor indexed="64"/>
      </patternFill>
    </fill>
    <fill>
      <patternFill patternType="solid">
        <fgColor theme="7"/>
        <bgColor indexed="64"/>
      </patternFill>
    </fill>
    <fill>
      <patternFill patternType="solid">
        <fgColor theme="4" tint="0.39997558519241921"/>
        <bgColor indexed="64"/>
      </patternFill>
    </fill>
  </fills>
  <borders count="22">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auto="1"/>
      </left>
      <right style="thin">
        <color auto="1"/>
      </right>
      <top style="thin">
        <color indexed="64"/>
      </top>
      <bottom style="thin">
        <color indexed="64"/>
      </bottom>
      <diagonal/>
    </border>
    <border>
      <left style="thin">
        <color auto="1"/>
      </left>
      <right/>
      <top/>
      <bottom style="thin">
        <color indexed="64"/>
      </bottom>
      <diagonal/>
    </border>
    <border>
      <left/>
      <right style="thin">
        <color auto="1"/>
      </right>
      <top/>
      <bottom style="thin">
        <color indexed="64"/>
      </bottom>
      <diagonal/>
    </border>
    <border>
      <left style="thin">
        <color auto="1"/>
      </left>
      <right/>
      <top/>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7F7F7F"/>
      </bottom>
      <diagonal/>
    </border>
    <border>
      <left/>
      <right/>
      <top style="medium">
        <color rgb="FF7F7F7F"/>
      </top>
      <bottom/>
      <diagonal/>
    </border>
    <border>
      <left/>
      <right style="medium">
        <color rgb="FF7F7F7F"/>
      </right>
      <top style="medium">
        <color rgb="FF7F7F7F"/>
      </top>
      <bottom/>
      <diagonal/>
    </border>
    <border>
      <left/>
      <right style="medium">
        <color rgb="FF7F7F7F"/>
      </right>
      <top/>
      <bottom/>
      <diagonal/>
    </border>
    <border>
      <left/>
      <right/>
      <top/>
      <bottom style="medium">
        <color rgb="FF7F7F7F"/>
      </bottom>
      <diagonal/>
    </border>
    <border>
      <left/>
      <right style="medium">
        <color rgb="FF7F7F7F"/>
      </right>
      <top/>
      <bottom style="medium">
        <color rgb="FF7F7F7F"/>
      </bottom>
      <diagonal/>
    </border>
    <border>
      <left/>
      <right style="medium">
        <color rgb="FF000000"/>
      </right>
      <top style="medium">
        <color rgb="FF000000"/>
      </top>
      <bottom style="medium">
        <color rgb="FF7F7F7F"/>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auto="1"/>
      </left>
      <right style="thin">
        <color auto="1"/>
      </right>
      <top/>
      <bottom/>
      <diagonal/>
    </border>
  </borders>
  <cellStyleXfs count="1">
    <xf numFmtId="0" fontId="0" fillId="0" borderId="0"/>
  </cellStyleXfs>
  <cellXfs count="331">
    <xf numFmtId="0" fontId="0" fillId="0" borderId="0" xfId="0"/>
    <xf numFmtId="0" fontId="0" fillId="0" borderId="0" xfId="0" applyAlignment="1">
      <alignment horizontal="center" vertical="center" wrapText="1"/>
    </xf>
    <xf numFmtId="0" fontId="0" fillId="0" borderId="0" xfId="0" applyAlignment="1">
      <alignment wrapText="1"/>
    </xf>
    <xf numFmtId="0" fontId="0" fillId="2" borderId="0" xfId="0" applyFill="1" applyAlignment="1">
      <alignment horizontal="center" vertical="center" wrapText="1"/>
    </xf>
    <xf numFmtId="0" fontId="0"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wrapText="1"/>
    </xf>
    <xf numFmtId="0" fontId="0" fillId="0" borderId="0" xfId="0" applyAlignment="1">
      <alignment horizontal="center" vertical="center" wrapText="1"/>
    </xf>
    <xf numFmtId="0" fontId="2" fillId="0" borderId="0" xfId="0" applyFont="1" applyFill="1" applyAlignment="1">
      <alignment horizontal="center" vertical="center" wrapText="1"/>
    </xf>
    <xf numFmtId="0" fontId="1" fillId="0" borderId="0" xfId="0" applyFont="1" applyAlignment="1">
      <alignment vertical="center" wrapText="1"/>
    </xf>
    <xf numFmtId="0" fontId="0" fillId="0" borderId="0" xfId="0" applyAlignment="1">
      <alignment vertical="center" wrapText="1"/>
    </xf>
    <xf numFmtId="0" fontId="0" fillId="2" borderId="0" xfId="0" applyFill="1" applyAlignment="1">
      <alignment vertical="center" wrapText="1"/>
    </xf>
    <xf numFmtId="0" fontId="0" fillId="3" borderId="0" xfId="0" applyFill="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wrapText="1"/>
    </xf>
    <xf numFmtId="0" fontId="6" fillId="15" borderId="1" xfId="0" applyFont="1" applyFill="1" applyBorder="1" applyAlignment="1">
      <alignment horizontal="left" vertical="center" wrapText="1"/>
    </xf>
    <xf numFmtId="0" fontId="5" fillId="15" borderId="1" xfId="0" applyFont="1" applyFill="1" applyBorder="1" applyAlignment="1">
      <alignment horizontal="left" vertical="center" wrapText="1"/>
    </xf>
    <xf numFmtId="0" fontId="5" fillId="17" borderId="1" xfId="0" applyFont="1" applyFill="1" applyBorder="1" applyAlignment="1">
      <alignment horizontal="left" vertical="center" wrapText="1"/>
    </xf>
    <xf numFmtId="0" fontId="0" fillId="0" borderId="0" xfId="0" applyAlignment="1">
      <alignment horizontal="center" vertical="center" wrapText="1"/>
    </xf>
    <xf numFmtId="0" fontId="0" fillId="14" borderId="0" xfId="0" applyFill="1" applyAlignment="1">
      <alignment horizontal="center" vertical="center" wrapText="1"/>
    </xf>
    <xf numFmtId="0" fontId="1" fillId="0" borderId="0" xfId="0" applyFont="1" applyAlignment="1">
      <alignment horizontal="center" vertical="center" wrapText="1"/>
    </xf>
    <xf numFmtId="0" fontId="0" fillId="2" borderId="0" xfId="0" applyFill="1" applyAlignment="1">
      <alignment horizontal="center" vertical="center" wrapText="1"/>
    </xf>
    <xf numFmtId="0" fontId="0" fillId="25" borderId="0" xfId="0" applyFill="1" applyAlignment="1">
      <alignment horizontal="center" vertical="center" wrapText="1"/>
    </xf>
    <xf numFmtId="0" fontId="0" fillId="25" borderId="0" xfId="0" applyFill="1" applyAlignment="1">
      <alignment vertical="center" wrapText="1"/>
    </xf>
    <xf numFmtId="0" fontId="0" fillId="14" borderId="0" xfId="0" applyFill="1" applyAlignment="1">
      <alignment vertical="center" wrapText="1"/>
    </xf>
    <xf numFmtId="0" fontId="7" fillId="7" borderId="0" xfId="0" applyFont="1" applyFill="1" applyAlignment="1">
      <alignment horizontal="center" vertical="center" wrapText="1"/>
    </xf>
    <xf numFmtId="0" fontId="12" fillId="15" borderId="1" xfId="0" applyFont="1" applyFill="1" applyBorder="1" applyAlignment="1">
      <alignment horizontal="left" vertical="center" wrapText="1"/>
    </xf>
    <xf numFmtId="0" fontId="12" fillId="16" borderId="1" xfId="0" applyFont="1" applyFill="1" applyBorder="1" applyAlignment="1">
      <alignment horizontal="left" vertical="center" wrapText="1"/>
    </xf>
    <xf numFmtId="0" fontId="0" fillId="0" borderId="1" xfId="0" applyFont="1" applyBorder="1" applyAlignment="1">
      <alignment wrapText="1"/>
    </xf>
    <xf numFmtId="0" fontId="13" fillId="15" borderId="1" xfId="0" applyFont="1" applyFill="1" applyBorder="1" applyAlignment="1">
      <alignment horizontal="left" vertical="center" wrapText="1"/>
    </xf>
    <xf numFmtId="0" fontId="14" fillId="9" borderId="1" xfId="0" applyFont="1" applyFill="1" applyBorder="1" applyAlignment="1">
      <alignment horizontal="left" vertical="center" wrapText="1"/>
    </xf>
    <xf numFmtId="0" fontId="14" fillId="15" borderId="1" xfId="0" applyFont="1" applyFill="1" applyBorder="1" applyAlignment="1">
      <alignment horizontal="left" vertical="center" wrapText="1"/>
    </xf>
    <xf numFmtId="0" fontId="14" fillId="10" borderId="1" xfId="0" applyFont="1" applyFill="1" applyBorder="1" applyAlignment="1">
      <alignment horizontal="left" vertical="center" wrapText="1"/>
    </xf>
    <xf numFmtId="0" fontId="14" fillId="6" borderId="1" xfId="0" applyFont="1" applyFill="1" applyBorder="1" applyAlignment="1">
      <alignment horizontal="left" vertical="center" wrapText="1"/>
    </xf>
    <xf numFmtId="0" fontId="14" fillId="18" borderId="1" xfId="0" applyFont="1" applyFill="1" applyBorder="1" applyAlignment="1">
      <alignment horizontal="left" vertical="center" wrapText="1"/>
    </xf>
    <xf numFmtId="0" fontId="14" fillId="8" borderId="1" xfId="0" applyFont="1" applyFill="1" applyBorder="1" applyAlignment="1">
      <alignment horizontal="left" vertical="center" wrapText="1"/>
    </xf>
    <xf numFmtId="0" fontId="14" fillId="16" borderId="1" xfId="0" applyFont="1" applyFill="1" applyBorder="1" applyAlignment="1">
      <alignment horizontal="left" vertical="center" wrapText="1"/>
    </xf>
    <xf numFmtId="0" fontId="14" fillId="20" borderId="1" xfId="0" applyFont="1" applyFill="1" applyBorder="1" applyAlignment="1">
      <alignment horizontal="left" vertical="center" wrapText="1"/>
    </xf>
    <xf numFmtId="0" fontId="14" fillId="17" borderId="1" xfId="0" applyFont="1" applyFill="1" applyBorder="1" applyAlignment="1">
      <alignment horizontal="left" vertical="center" wrapText="1"/>
    </xf>
    <xf numFmtId="0" fontId="14" fillId="13" borderId="1" xfId="0" applyFont="1" applyFill="1" applyBorder="1" applyAlignment="1">
      <alignment horizontal="left" vertical="center" wrapText="1"/>
    </xf>
    <xf numFmtId="0" fontId="14" fillId="21" borderId="1" xfId="0" applyFont="1" applyFill="1" applyBorder="1" applyAlignment="1">
      <alignment horizontal="left" vertical="center" wrapText="1"/>
    </xf>
    <xf numFmtId="49" fontId="0" fillId="0" borderId="0" xfId="0" applyNumberFormat="1" applyAlignment="1">
      <alignment vertical="top" wrapText="1"/>
    </xf>
    <xf numFmtId="0" fontId="0" fillId="0" borderId="0" xfId="0" applyAlignment="1">
      <alignment vertical="top" wrapText="1"/>
    </xf>
    <xf numFmtId="0" fontId="0" fillId="0" borderId="1" xfId="0" applyBorder="1" applyAlignment="1">
      <alignment vertical="center" wrapText="1"/>
    </xf>
    <xf numFmtId="0" fontId="0" fillId="0" borderId="0" xfId="0" applyAlignment="1">
      <alignment vertical="center"/>
    </xf>
    <xf numFmtId="0" fontId="18" fillId="9" borderId="1" xfId="0" applyFont="1" applyFill="1" applyBorder="1" applyAlignment="1">
      <alignment horizontal="left" vertical="center" wrapText="1"/>
    </xf>
    <xf numFmtId="0" fontId="0" fillId="0" borderId="0" xfId="0" applyBorder="1" applyAlignment="1">
      <alignment vertical="center"/>
    </xf>
    <xf numFmtId="0" fontId="16" fillId="0" borderId="0" xfId="0" applyFont="1" applyAlignment="1">
      <alignment vertical="top" wrapText="1"/>
    </xf>
    <xf numFmtId="0" fontId="14" fillId="16" borderId="1" xfId="0" applyFont="1" applyFill="1" applyBorder="1" applyAlignment="1">
      <alignment horizontal="left" vertical="center"/>
    </xf>
    <xf numFmtId="0" fontId="14" fillId="17" borderId="1" xfId="0" applyFont="1" applyFill="1" applyBorder="1" applyAlignment="1">
      <alignment horizontal="left" vertical="center"/>
    </xf>
    <xf numFmtId="0" fontId="14" fillId="13" borderId="1" xfId="0" applyFont="1" applyFill="1" applyBorder="1" applyAlignment="1">
      <alignment horizontal="left" vertical="center"/>
    </xf>
    <xf numFmtId="0" fontId="13" fillId="4" borderId="1" xfId="0" applyFont="1" applyFill="1" applyBorder="1" applyAlignment="1">
      <alignment horizontal="left" vertical="center"/>
    </xf>
    <xf numFmtId="0" fontId="0" fillId="4" borderId="0" xfId="0" applyFill="1" applyAlignment="1">
      <alignment vertical="top" wrapText="1"/>
    </xf>
    <xf numFmtId="0" fontId="14" fillId="4" borderId="1" xfId="0" applyFont="1" applyFill="1" applyBorder="1" applyAlignment="1">
      <alignment horizontal="left" vertical="center"/>
    </xf>
    <xf numFmtId="49" fontId="0" fillId="4" borderId="0" xfId="0" applyNumberFormat="1" applyFill="1" applyAlignment="1">
      <alignment vertical="top" wrapText="1"/>
    </xf>
    <xf numFmtId="0" fontId="14" fillId="12" borderId="1" xfId="0" applyFont="1" applyFill="1" applyBorder="1" applyAlignment="1">
      <alignment horizontal="left" vertical="center"/>
    </xf>
    <xf numFmtId="0" fontId="0" fillId="12" borderId="0" xfId="0" applyFill="1" applyAlignment="1">
      <alignment vertical="top" wrapText="1"/>
    </xf>
    <xf numFmtId="0" fontId="0" fillId="16" borderId="0" xfId="0" applyFill="1" applyAlignment="1">
      <alignment vertical="top" wrapText="1"/>
    </xf>
    <xf numFmtId="0" fontId="0" fillId="17" borderId="0" xfId="0" applyFill="1" applyAlignment="1">
      <alignment vertical="top" wrapText="1"/>
    </xf>
    <xf numFmtId="49" fontId="0" fillId="17" borderId="0" xfId="0" applyNumberFormat="1" applyFill="1" applyAlignment="1">
      <alignment vertical="top" wrapText="1"/>
    </xf>
    <xf numFmtId="0" fontId="0" fillId="13" borderId="0" xfId="0" applyFill="1" applyAlignment="1">
      <alignment vertical="top" wrapText="1"/>
    </xf>
    <xf numFmtId="0" fontId="0" fillId="28" borderId="0" xfId="0" applyFill="1" applyAlignment="1">
      <alignment vertical="top" wrapText="1"/>
    </xf>
    <xf numFmtId="0" fontId="16" fillId="0" borderId="0" xfId="0" applyFont="1" applyAlignment="1">
      <alignment vertical="top"/>
    </xf>
    <xf numFmtId="0" fontId="0" fillId="0" borderId="4" xfId="0" applyFill="1" applyBorder="1"/>
    <xf numFmtId="0" fontId="0" fillId="0" borderId="0" xfId="0" applyAlignment="1">
      <alignment vertical="top"/>
    </xf>
    <xf numFmtId="49" fontId="0" fillId="0" borderId="0" xfId="0" applyNumberFormat="1" applyAlignment="1">
      <alignment vertical="top"/>
    </xf>
    <xf numFmtId="0" fontId="0" fillId="0" borderId="0" xfId="0" applyBorder="1" applyAlignment="1">
      <alignment vertical="top"/>
    </xf>
    <xf numFmtId="0" fontId="0" fillId="0" borderId="1" xfId="0" applyBorder="1" applyAlignment="1">
      <alignment vertical="top" wrapText="1"/>
    </xf>
    <xf numFmtId="0" fontId="6" fillId="9" borderId="1" xfId="0" applyFont="1" applyFill="1" applyBorder="1" applyAlignment="1">
      <alignment vertical="center" wrapText="1"/>
    </xf>
    <xf numFmtId="0" fontId="18" fillId="17" borderId="1" xfId="0" applyFont="1" applyFill="1" applyBorder="1" applyAlignment="1">
      <alignment horizontal="left" vertical="center" wrapText="1"/>
    </xf>
    <xf numFmtId="2" fontId="0" fillId="9" borderId="1" xfId="0" applyNumberFormat="1" applyFill="1" applyBorder="1"/>
    <xf numFmtId="0" fontId="8" fillId="0" borderId="1" xfId="0" applyFont="1" applyFill="1" applyBorder="1" applyAlignment="1">
      <alignment horizontal="center" vertical="center"/>
    </xf>
    <xf numFmtId="0" fontId="3" fillId="0" borderId="10" xfId="0" applyFont="1" applyBorder="1" applyAlignment="1">
      <alignment horizontal="center" vertical="center" readingOrder="1"/>
    </xf>
    <xf numFmtId="0" fontId="3" fillId="30" borderId="11" xfId="0" applyFont="1" applyFill="1" applyBorder="1" applyAlignment="1">
      <alignment horizontal="center" vertical="center" readingOrder="1"/>
    </xf>
    <xf numFmtId="0" fontId="3" fillId="29" borderId="11" xfId="0" applyFont="1" applyFill="1" applyBorder="1" applyAlignment="1">
      <alignment horizontal="center" vertical="center" readingOrder="1"/>
    </xf>
    <xf numFmtId="0" fontId="3" fillId="31" borderId="11" xfId="0" applyFont="1" applyFill="1" applyBorder="1" applyAlignment="1">
      <alignment horizontal="center" vertical="center" readingOrder="1"/>
    </xf>
    <xf numFmtId="0" fontId="3" fillId="31" borderId="12" xfId="0" applyFont="1" applyFill="1" applyBorder="1" applyAlignment="1">
      <alignment horizontal="center" vertical="center" readingOrder="1"/>
    </xf>
    <xf numFmtId="0" fontId="3" fillId="29" borderId="0" xfId="0" applyFont="1" applyFill="1" applyAlignment="1">
      <alignment horizontal="center" vertical="center" readingOrder="1"/>
    </xf>
    <xf numFmtId="0" fontId="3" fillId="31" borderId="0" xfId="0" applyFont="1" applyFill="1" applyAlignment="1">
      <alignment horizontal="center" vertical="center" readingOrder="1"/>
    </xf>
    <xf numFmtId="0" fontId="3" fillId="32" borderId="0" xfId="0" applyFont="1" applyFill="1" applyAlignment="1">
      <alignment horizontal="center" vertical="center" readingOrder="1"/>
    </xf>
    <xf numFmtId="0" fontId="3" fillId="32" borderId="13" xfId="0" applyFont="1" applyFill="1" applyBorder="1" applyAlignment="1">
      <alignment horizontal="center" vertical="center" readingOrder="1"/>
    </xf>
    <xf numFmtId="0" fontId="3" fillId="29" borderId="14" xfId="0" applyFont="1" applyFill="1" applyBorder="1" applyAlignment="1">
      <alignment horizontal="center" vertical="center" readingOrder="1"/>
    </xf>
    <xf numFmtId="0" fontId="3" fillId="31" borderId="14" xfId="0" applyFont="1" applyFill="1" applyBorder="1" applyAlignment="1">
      <alignment horizontal="center" vertical="center" readingOrder="1"/>
    </xf>
    <xf numFmtId="0" fontId="3" fillId="32" borderId="14" xfId="0" applyFont="1" applyFill="1" applyBorder="1" applyAlignment="1">
      <alignment horizontal="center" vertical="center" readingOrder="1"/>
    </xf>
    <xf numFmtId="0" fontId="3" fillId="33" borderId="14" xfId="0" applyFont="1" applyFill="1" applyBorder="1" applyAlignment="1">
      <alignment horizontal="center" vertical="center" readingOrder="1"/>
    </xf>
    <xf numFmtId="0" fontId="3" fillId="33" borderId="15" xfId="0" applyFont="1" applyFill="1" applyBorder="1" applyAlignment="1">
      <alignment horizontal="center" vertical="center" readingOrder="1"/>
    </xf>
    <xf numFmtId="0" fontId="0" fillId="35" borderId="0" xfId="0" applyFill="1"/>
    <xf numFmtId="0" fontId="0" fillId="36" borderId="0" xfId="0" applyFill="1"/>
    <xf numFmtId="0" fontId="0" fillId="0" borderId="4" xfId="0" applyBorder="1" applyAlignment="1">
      <alignment vertical="center"/>
    </xf>
    <xf numFmtId="0" fontId="0" fillId="0" borderId="4" xfId="0" applyBorder="1" applyAlignment="1">
      <alignment vertical="center" wrapText="1"/>
    </xf>
    <xf numFmtId="0" fontId="0" fillId="0" borderId="4" xfId="0" applyBorder="1" applyAlignment="1">
      <alignment vertical="top" wrapText="1"/>
    </xf>
    <xf numFmtId="0" fontId="0" fillId="0" borderId="4" xfId="0" applyBorder="1"/>
    <xf numFmtId="0" fontId="0" fillId="35" borderId="4" xfId="0" applyFill="1" applyBorder="1"/>
    <xf numFmtId="0" fontId="0" fillId="34" borderId="4" xfId="0" applyFill="1" applyBorder="1"/>
    <xf numFmtId="0" fontId="3" fillId="0" borderId="16" xfId="0" applyFont="1" applyBorder="1" applyAlignment="1">
      <alignment horizontal="center" vertical="center" readingOrder="1"/>
    </xf>
    <xf numFmtId="0" fontId="3" fillId="30" borderId="0" xfId="0" applyFont="1" applyFill="1" applyBorder="1" applyAlignment="1">
      <alignment horizontal="center" vertical="center" readingOrder="1"/>
    </xf>
    <xf numFmtId="0" fontId="3" fillId="30" borderId="14" xfId="0" applyFont="1" applyFill="1" applyBorder="1" applyAlignment="1">
      <alignment horizontal="center" vertical="center" readingOrder="1"/>
    </xf>
    <xf numFmtId="0" fontId="21" fillId="0" borderId="0" xfId="0" applyFont="1" applyAlignment="1">
      <alignment horizontal="left" vertical="center" readingOrder="1"/>
    </xf>
    <xf numFmtId="20" fontId="21" fillId="0" borderId="0" xfId="0" applyNumberFormat="1" applyFont="1" applyAlignment="1">
      <alignment horizontal="left" vertical="center" readingOrder="1"/>
    </xf>
    <xf numFmtId="49" fontId="16" fillId="0" borderId="0" xfId="0" applyNumberFormat="1" applyFont="1" applyAlignment="1">
      <alignment vertical="top"/>
    </xf>
    <xf numFmtId="49" fontId="0" fillId="0" borderId="0" xfId="0" applyNumberFormat="1" applyBorder="1" applyAlignment="1">
      <alignment vertical="top" wrapText="1"/>
    </xf>
    <xf numFmtId="49" fontId="0" fillId="0" borderId="0" xfId="0" applyNumberFormat="1" applyFill="1" applyAlignment="1">
      <alignment vertical="top" wrapText="1"/>
    </xf>
    <xf numFmtId="0" fontId="0" fillId="0" borderId="4" xfId="0" applyFill="1" applyBorder="1" applyAlignment="1">
      <alignment vertical="top" wrapText="1"/>
    </xf>
    <xf numFmtId="0" fontId="4" fillId="11" borderId="1" xfId="0" applyFont="1" applyFill="1" applyBorder="1" applyAlignment="1">
      <alignment horizontal="center" vertical="center" wrapText="1"/>
    </xf>
    <xf numFmtId="0" fontId="4" fillId="21"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15" borderId="1" xfId="0" applyFont="1" applyFill="1" applyBorder="1" applyAlignment="1">
      <alignment horizontal="left" vertical="center"/>
    </xf>
    <xf numFmtId="0" fontId="5" fillId="15" borderId="1" xfId="0" applyFont="1" applyFill="1" applyBorder="1" applyAlignment="1">
      <alignment horizontal="left" vertical="center"/>
    </xf>
    <xf numFmtId="49" fontId="5" fillId="9" borderId="1" xfId="0" applyNumberFormat="1" applyFont="1" applyFill="1" applyBorder="1" applyAlignment="1">
      <alignment horizontal="left" vertical="center"/>
    </xf>
    <xf numFmtId="0" fontId="5" fillId="9" borderId="1" xfId="0" applyFont="1" applyFill="1" applyBorder="1" applyAlignment="1">
      <alignment horizontal="left" vertical="center"/>
    </xf>
    <xf numFmtId="0" fontId="6" fillId="9" borderId="1" xfId="0" applyFont="1" applyFill="1" applyBorder="1" applyAlignment="1">
      <alignment vertical="center"/>
    </xf>
    <xf numFmtId="0" fontId="0" fillId="0" borderId="1" xfId="0" applyFill="1" applyBorder="1" applyAlignment="1">
      <alignment horizontal="center" vertical="center"/>
    </xf>
    <xf numFmtId="0" fontId="5" fillId="10" borderId="1" xfId="0" applyFont="1" applyFill="1" applyBorder="1" applyAlignment="1">
      <alignment horizontal="left" vertical="center"/>
    </xf>
    <xf numFmtId="0" fontId="6" fillId="6" borderId="1" xfId="0" applyFont="1" applyFill="1" applyBorder="1" applyAlignment="1">
      <alignment horizontal="left" vertical="center"/>
    </xf>
    <xf numFmtId="0" fontId="5" fillId="18" borderId="1" xfId="0" applyFont="1" applyFill="1" applyBorder="1" applyAlignment="1">
      <alignment horizontal="left" vertical="center"/>
    </xf>
    <xf numFmtId="0" fontId="5" fillId="8" borderId="1" xfId="0" applyFont="1" applyFill="1" applyBorder="1" applyAlignment="1">
      <alignment horizontal="left" vertical="center"/>
    </xf>
    <xf numFmtId="0" fontId="5" fillId="16" borderId="1" xfId="0" applyFont="1" applyFill="1" applyBorder="1" applyAlignment="1">
      <alignment horizontal="left" vertical="center"/>
    </xf>
    <xf numFmtId="0" fontId="5" fillId="20" borderId="1" xfId="0" applyFont="1" applyFill="1" applyBorder="1" applyAlignment="1">
      <alignment horizontal="left" vertical="center"/>
    </xf>
    <xf numFmtId="0" fontId="5" fillId="17" borderId="1" xfId="0" applyFont="1" applyFill="1" applyBorder="1" applyAlignment="1">
      <alignment horizontal="left" vertical="center"/>
    </xf>
    <xf numFmtId="0" fontId="5" fillId="13" borderId="1" xfId="0" applyFont="1" applyFill="1" applyBorder="1" applyAlignment="1">
      <alignment horizontal="left" vertical="center"/>
    </xf>
    <xf numFmtId="0" fontId="5" fillId="21" borderId="1" xfId="0" applyFont="1" applyFill="1" applyBorder="1" applyAlignment="1">
      <alignment horizontal="left" vertical="center"/>
    </xf>
    <xf numFmtId="0" fontId="11" fillId="15" borderId="1" xfId="0" applyFont="1" applyFill="1" applyBorder="1" applyAlignment="1">
      <alignment horizontal="left" vertical="center"/>
    </xf>
    <xf numFmtId="0" fontId="12" fillId="15" borderId="1" xfId="0" applyFont="1" applyFill="1" applyBorder="1" applyAlignment="1">
      <alignment horizontal="left" vertical="center"/>
    </xf>
    <xf numFmtId="0" fontId="12" fillId="9" borderId="1" xfId="0" applyFont="1" applyFill="1" applyBorder="1" applyAlignment="1">
      <alignment horizontal="left" vertical="center"/>
    </xf>
    <xf numFmtId="0" fontId="12" fillId="10" borderId="1" xfId="0" applyFont="1" applyFill="1" applyBorder="1" applyAlignment="1">
      <alignment horizontal="left" vertical="center"/>
    </xf>
    <xf numFmtId="0" fontId="12" fillId="6" borderId="1" xfId="0" applyFont="1" applyFill="1" applyBorder="1" applyAlignment="1">
      <alignment horizontal="left" vertical="center"/>
    </xf>
    <xf numFmtId="0" fontId="12" fillId="18" borderId="1" xfId="0" applyFont="1" applyFill="1" applyBorder="1" applyAlignment="1">
      <alignment horizontal="left" vertical="center"/>
    </xf>
    <xf numFmtId="0" fontId="12" fillId="8" borderId="1" xfId="0" applyFont="1" applyFill="1" applyBorder="1" applyAlignment="1">
      <alignment horizontal="left" vertical="center"/>
    </xf>
    <xf numFmtId="0" fontId="12" fillId="16" borderId="1" xfId="0" applyFont="1" applyFill="1" applyBorder="1" applyAlignment="1">
      <alignment horizontal="left" vertical="center"/>
    </xf>
    <xf numFmtId="0" fontId="12" fillId="20" borderId="1" xfId="0" applyFont="1" applyFill="1" applyBorder="1" applyAlignment="1">
      <alignment horizontal="left" vertical="center"/>
    </xf>
    <xf numFmtId="0" fontId="12" fillId="17" borderId="1" xfId="0" applyFont="1" applyFill="1" applyBorder="1" applyAlignment="1">
      <alignment horizontal="left" vertical="center"/>
    </xf>
    <xf numFmtId="0" fontId="12" fillId="13" borderId="1" xfId="0" applyFont="1" applyFill="1" applyBorder="1" applyAlignment="1">
      <alignment horizontal="left" vertical="center"/>
    </xf>
    <xf numFmtId="0" fontId="12" fillId="21" borderId="1" xfId="0" applyFont="1" applyFill="1" applyBorder="1" applyAlignment="1">
      <alignment horizontal="left" vertical="center"/>
    </xf>
    <xf numFmtId="0" fontId="0" fillId="0" borderId="0" xfId="0" applyBorder="1" applyAlignment="1">
      <alignment horizontal="center" vertical="center" wrapText="1"/>
    </xf>
    <xf numFmtId="0" fontId="3" fillId="4" borderId="1" xfId="0" applyFont="1" applyFill="1" applyBorder="1" applyAlignment="1">
      <alignment vertical="top"/>
    </xf>
    <xf numFmtId="0" fontId="0" fillId="4" borderId="1" xfId="0" applyFill="1" applyBorder="1" applyAlignment="1">
      <alignment vertical="top"/>
    </xf>
    <xf numFmtId="0" fontId="0" fillId="4" borderId="1" xfId="0" applyFill="1" applyBorder="1" applyAlignment="1">
      <alignment horizontal="center" vertical="top"/>
    </xf>
    <xf numFmtId="0" fontId="0" fillId="0" borderId="1" xfId="0" applyFill="1" applyBorder="1" applyAlignment="1">
      <alignment horizontal="center" vertical="top"/>
    </xf>
    <xf numFmtId="0" fontId="3" fillId="5" borderId="1" xfId="0" applyFont="1" applyFill="1" applyBorder="1" applyAlignment="1">
      <alignment vertical="top"/>
    </xf>
    <xf numFmtId="0" fontId="0" fillId="5" borderId="1" xfId="0" applyFill="1" applyBorder="1" applyAlignment="1">
      <alignment vertical="top"/>
    </xf>
    <xf numFmtId="0" fontId="5" fillId="5" borderId="1" xfId="0" applyFont="1" applyFill="1" applyBorder="1" applyAlignment="1">
      <alignment vertical="top"/>
    </xf>
    <xf numFmtId="0" fontId="0" fillId="5" borderId="1" xfId="0" applyFill="1" applyBorder="1" applyAlignment="1">
      <alignment horizontal="center" vertical="top"/>
    </xf>
    <xf numFmtId="0" fontId="3" fillId="23" borderId="1" xfId="0" applyFont="1" applyFill="1" applyBorder="1" applyAlignment="1">
      <alignment vertical="top"/>
    </xf>
    <xf numFmtId="0" fontId="0" fillId="23" borderId="1" xfId="0" applyFill="1" applyBorder="1" applyAlignment="1">
      <alignment vertical="top"/>
    </xf>
    <xf numFmtId="0" fontId="5" fillId="23" borderId="1" xfId="0" applyFont="1" applyFill="1" applyBorder="1" applyAlignment="1">
      <alignment vertical="top"/>
    </xf>
    <xf numFmtId="0" fontId="0" fillId="23" borderId="1" xfId="0" applyFill="1" applyBorder="1" applyAlignment="1">
      <alignment horizontal="center" vertical="top"/>
    </xf>
    <xf numFmtId="0" fontId="3" fillId="24" borderId="1" xfId="0" applyFont="1" applyFill="1" applyBorder="1" applyAlignment="1">
      <alignment vertical="top"/>
    </xf>
    <xf numFmtId="0" fontId="0" fillId="24" borderId="1" xfId="0" applyFill="1" applyBorder="1" applyAlignment="1">
      <alignment vertical="top"/>
    </xf>
    <xf numFmtId="0" fontId="5" fillId="24" borderId="1" xfId="0" applyFont="1" applyFill="1" applyBorder="1" applyAlignment="1">
      <alignment vertical="top"/>
    </xf>
    <xf numFmtId="0" fontId="5" fillId="24" borderId="1" xfId="0" applyFont="1" applyFill="1" applyBorder="1" applyAlignment="1">
      <alignment horizontal="center" vertical="top"/>
    </xf>
    <xf numFmtId="0" fontId="0" fillId="24" borderId="1" xfId="0" applyFill="1" applyBorder="1" applyAlignment="1">
      <alignment horizontal="center" vertical="top"/>
    </xf>
    <xf numFmtId="0" fontId="3" fillId="22" borderId="1" xfId="0" applyFont="1" applyFill="1" applyBorder="1" applyAlignment="1">
      <alignment vertical="top"/>
    </xf>
    <xf numFmtId="0" fontId="5" fillId="22" borderId="1" xfId="0" applyFont="1" applyFill="1" applyBorder="1" applyAlignment="1">
      <alignment vertical="top"/>
    </xf>
    <xf numFmtId="0" fontId="0" fillId="26" borderId="1" xfId="0" applyFill="1" applyBorder="1" applyAlignment="1">
      <alignment vertical="top"/>
    </xf>
    <xf numFmtId="0" fontId="0" fillId="22" borderId="1" xfId="0" applyFill="1" applyBorder="1" applyAlignment="1">
      <alignment vertical="top"/>
    </xf>
    <xf numFmtId="0" fontId="0" fillId="22" borderId="1" xfId="0" applyFill="1" applyBorder="1" applyAlignment="1">
      <alignment horizontal="center" vertical="top"/>
    </xf>
    <xf numFmtId="0" fontId="0" fillId="0" borderId="0" xfId="0" applyFill="1" applyAlignment="1">
      <alignment vertical="top"/>
    </xf>
    <xf numFmtId="0" fontId="0" fillId="0" borderId="0" xfId="0" applyAlignment="1">
      <alignment horizontal="center" vertical="top" wrapText="1"/>
    </xf>
    <xf numFmtId="0" fontId="8" fillId="9" borderId="1" xfId="0" applyFont="1" applyFill="1" applyBorder="1" applyAlignment="1">
      <alignment vertical="center"/>
    </xf>
    <xf numFmtId="0" fontId="0" fillId="9" borderId="1" xfId="0" applyFill="1" applyBorder="1" applyAlignment="1">
      <alignment vertical="center"/>
    </xf>
    <xf numFmtId="0" fontId="8" fillId="15" borderId="1" xfId="0" applyFont="1" applyFill="1" applyBorder="1" applyAlignment="1">
      <alignment vertical="center"/>
    </xf>
    <xf numFmtId="0" fontId="8" fillId="10" borderId="1" xfId="0" applyFont="1" applyFill="1" applyBorder="1" applyAlignment="1">
      <alignment vertical="center"/>
    </xf>
    <xf numFmtId="0" fontId="0" fillId="10" borderId="1" xfId="0" applyFill="1" applyBorder="1" applyAlignment="1">
      <alignment vertical="center"/>
    </xf>
    <xf numFmtId="0" fontId="8" fillId="6" borderId="1" xfId="0" applyFont="1" applyFill="1" applyBorder="1" applyAlignment="1">
      <alignment vertical="center"/>
    </xf>
    <xf numFmtId="0" fontId="8" fillId="18" borderId="1" xfId="0" applyFont="1" applyFill="1" applyBorder="1" applyAlignment="1">
      <alignment vertical="center"/>
    </xf>
    <xf numFmtId="0" fontId="8" fillId="8" borderId="1" xfId="0" applyFont="1" applyFill="1" applyBorder="1" applyAlignment="1">
      <alignment vertical="center"/>
    </xf>
    <xf numFmtId="0" fontId="8" fillId="16" borderId="1" xfId="0" applyFont="1" applyFill="1" applyBorder="1" applyAlignment="1">
      <alignment vertical="center"/>
    </xf>
    <xf numFmtId="0" fontId="8" fillId="20" borderId="1" xfId="0" applyFont="1" applyFill="1" applyBorder="1" applyAlignment="1">
      <alignment vertical="center"/>
    </xf>
    <xf numFmtId="0" fontId="0" fillId="20" borderId="1" xfId="0" applyFill="1" applyBorder="1" applyAlignment="1">
      <alignment vertical="center"/>
    </xf>
    <xf numFmtId="0" fontId="8" fillId="17" borderId="1" xfId="0" applyFont="1" applyFill="1" applyBorder="1" applyAlignment="1">
      <alignment vertical="center"/>
    </xf>
    <xf numFmtId="0" fontId="8" fillId="13" borderId="1" xfId="0" applyFont="1" applyFill="1" applyBorder="1" applyAlignment="1">
      <alignment vertical="center"/>
    </xf>
    <xf numFmtId="0" fontId="0" fillId="13" borderId="1" xfId="0" applyFill="1" applyBorder="1" applyAlignment="1">
      <alignment vertical="center"/>
    </xf>
    <xf numFmtId="0" fontId="8" fillId="21" borderId="1" xfId="0" applyFont="1" applyFill="1" applyBorder="1" applyAlignment="1">
      <alignment vertical="center"/>
    </xf>
    <xf numFmtId="0" fontId="0" fillId="21" borderId="1" xfId="0" applyFill="1" applyBorder="1" applyAlignment="1">
      <alignment vertical="center"/>
    </xf>
    <xf numFmtId="0" fontId="0" fillId="15" borderId="1" xfId="0" applyFill="1" applyBorder="1" applyAlignment="1">
      <alignment vertical="center"/>
    </xf>
    <xf numFmtId="0" fontId="0" fillId="6" borderId="1" xfId="0" applyFill="1" applyBorder="1" applyAlignment="1">
      <alignment vertical="center"/>
    </xf>
    <xf numFmtId="0" fontId="0" fillId="18" borderId="1" xfId="0" applyFill="1" applyBorder="1" applyAlignment="1">
      <alignment vertical="center"/>
    </xf>
    <xf numFmtId="0" fontId="0" fillId="8" borderId="1" xfId="0" applyFill="1" applyBorder="1" applyAlignment="1">
      <alignment vertical="center"/>
    </xf>
    <xf numFmtId="0" fontId="0" fillId="16" borderId="1" xfId="0" applyFill="1" applyBorder="1" applyAlignment="1">
      <alignment vertical="center"/>
    </xf>
    <xf numFmtId="0" fontId="0" fillId="17" borderId="1" xfId="0" applyFill="1" applyBorder="1" applyAlignment="1">
      <alignment vertical="center"/>
    </xf>
    <xf numFmtId="0" fontId="0" fillId="4" borderId="1" xfId="0" applyFill="1" applyBorder="1" applyAlignment="1">
      <alignment vertical="top" wrapText="1"/>
    </xf>
    <xf numFmtId="0" fontId="0" fillId="9" borderId="1" xfId="0" applyFill="1" applyBorder="1" applyAlignment="1">
      <alignment vertical="center" wrapText="1"/>
    </xf>
    <xf numFmtId="0" fontId="8" fillId="9" borderId="1" xfId="0" applyFont="1" applyFill="1" applyBorder="1" applyAlignment="1">
      <alignment vertical="center" wrapText="1"/>
    </xf>
    <xf numFmtId="0" fontId="0" fillId="15" borderId="1" xfId="0" applyFill="1" applyBorder="1" applyAlignment="1">
      <alignment vertical="center" wrapText="1"/>
    </xf>
    <xf numFmtId="0" fontId="8" fillId="15" borderId="1" xfId="0" applyFont="1" applyFill="1" applyBorder="1" applyAlignment="1">
      <alignment vertical="center" wrapText="1"/>
    </xf>
    <xf numFmtId="0" fontId="0" fillId="5" borderId="1" xfId="0" applyFill="1" applyBorder="1" applyAlignment="1">
      <alignment vertical="top" wrapText="1"/>
    </xf>
    <xf numFmtId="0" fontId="0" fillId="10" borderId="1" xfId="0" applyFill="1" applyBorder="1" applyAlignment="1">
      <alignment vertical="center" wrapText="1"/>
    </xf>
    <xf numFmtId="0" fontId="8" fillId="10" borderId="1" xfId="0" applyFont="1" applyFill="1" applyBorder="1" applyAlignment="1">
      <alignment vertical="center" wrapText="1"/>
    </xf>
    <xf numFmtId="0" fontId="0" fillId="6" borderId="1" xfId="0" applyFill="1" applyBorder="1" applyAlignment="1">
      <alignment vertical="center" wrapText="1"/>
    </xf>
    <xf numFmtId="0" fontId="8" fillId="6" borderId="1" xfId="0" applyFont="1" applyFill="1" applyBorder="1" applyAlignment="1">
      <alignment vertical="center" wrapText="1"/>
    </xf>
    <xf numFmtId="0" fontId="0" fillId="23" borderId="1" xfId="0" applyFill="1" applyBorder="1" applyAlignment="1">
      <alignment vertical="top" wrapText="1"/>
    </xf>
    <xf numFmtId="0" fontId="0" fillId="18" borderId="1" xfId="0" applyFill="1" applyBorder="1" applyAlignment="1">
      <alignment vertical="center" wrapText="1"/>
    </xf>
    <xf numFmtId="0" fontId="8" fillId="18" borderId="1" xfId="0" applyFont="1" applyFill="1" applyBorder="1" applyAlignment="1">
      <alignment vertical="center" wrapText="1"/>
    </xf>
    <xf numFmtId="0" fontId="0" fillId="8" borderId="1" xfId="0" applyFill="1" applyBorder="1" applyAlignment="1">
      <alignment vertical="center" wrapText="1"/>
    </xf>
    <xf numFmtId="0" fontId="8" fillId="8" borderId="1" xfId="0" applyFont="1" applyFill="1" applyBorder="1" applyAlignment="1">
      <alignment vertical="center" wrapText="1"/>
    </xf>
    <xf numFmtId="0" fontId="0" fillId="16" borderId="1" xfId="0" applyFill="1" applyBorder="1" applyAlignment="1">
      <alignment vertical="center" wrapText="1"/>
    </xf>
    <xf numFmtId="0" fontId="8" fillId="16" borderId="1" xfId="0" applyFont="1" applyFill="1" applyBorder="1" applyAlignment="1">
      <alignment vertical="center" wrapText="1"/>
    </xf>
    <xf numFmtId="0" fontId="0" fillId="24" borderId="1" xfId="0" applyFill="1" applyBorder="1" applyAlignment="1">
      <alignment vertical="top" wrapText="1"/>
    </xf>
    <xf numFmtId="0" fontId="0" fillId="20" borderId="1" xfId="0" applyFill="1" applyBorder="1" applyAlignment="1">
      <alignment vertical="center" wrapText="1"/>
    </xf>
    <xf numFmtId="0" fontId="8" fillId="20" borderId="1" xfId="0" applyFont="1" applyFill="1" applyBorder="1" applyAlignment="1">
      <alignment vertical="center" wrapText="1"/>
    </xf>
    <xf numFmtId="0" fontId="0" fillId="17" borderId="1" xfId="0" applyFill="1" applyBorder="1" applyAlignment="1">
      <alignment vertical="center" wrapText="1"/>
    </xf>
    <xf numFmtId="0" fontId="8" fillId="17" borderId="1" xfId="0" applyFont="1" applyFill="1" applyBorder="1" applyAlignment="1">
      <alignment vertical="center" wrapText="1"/>
    </xf>
    <xf numFmtId="0" fontId="0" fillId="22" borderId="1" xfId="0" applyFill="1" applyBorder="1" applyAlignment="1">
      <alignment vertical="top" wrapText="1"/>
    </xf>
    <xf numFmtId="0" fontId="0" fillId="13" borderId="1" xfId="0" applyFill="1" applyBorder="1" applyAlignment="1">
      <alignment vertical="center" wrapText="1"/>
    </xf>
    <xf numFmtId="0" fontId="8" fillId="13" borderId="1" xfId="0" applyFont="1" applyFill="1" applyBorder="1" applyAlignment="1">
      <alignment vertical="center" wrapText="1"/>
    </xf>
    <xf numFmtId="0" fontId="0" fillId="21" borderId="1" xfId="0" applyFill="1" applyBorder="1" applyAlignment="1">
      <alignment vertical="center" wrapText="1"/>
    </xf>
    <xf numFmtId="0" fontId="8" fillId="21" borderId="1" xfId="0" applyFont="1" applyFill="1" applyBorder="1" applyAlignment="1">
      <alignment vertical="center" wrapText="1"/>
    </xf>
    <xf numFmtId="0" fontId="0" fillId="26" borderId="1" xfId="0" applyFill="1" applyBorder="1" applyAlignment="1">
      <alignment vertical="top" wrapText="1"/>
    </xf>
    <xf numFmtId="0" fontId="3" fillId="4" borderId="1" xfId="0" applyFont="1" applyFill="1" applyBorder="1" applyAlignment="1">
      <alignment vertical="top" wrapText="1"/>
    </xf>
    <xf numFmtId="0" fontId="4" fillId="19" borderId="2" xfId="0" applyFont="1" applyFill="1" applyBorder="1" applyAlignment="1">
      <alignment horizontal="center" vertical="center" wrapText="1"/>
    </xf>
    <xf numFmtId="0" fontId="7" fillId="0" borderId="1" xfId="0" applyFont="1" applyBorder="1" applyAlignment="1">
      <alignment horizontal="center" vertical="center"/>
    </xf>
    <xf numFmtId="2" fontId="7" fillId="0" borderId="1" xfId="0" applyNumberFormat="1" applyFont="1" applyBorder="1" applyAlignment="1">
      <alignment horizontal="center" vertical="center"/>
    </xf>
    <xf numFmtId="0" fontId="7" fillId="0" borderId="1" xfId="0" applyFont="1" applyBorder="1" applyAlignment="1">
      <alignment horizontal="center" vertical="center" wrapText="1"/>
    </xf>
    <xf numFmtId="0" fontId="15" fillId="0" borderId="1" xfId="0" applyFont="1" applyBorder="1" applyAlignment="1">
      <alignment horizontal="center" vertical="center" wrapText="1"/>
    </xf>
    <xf numFmtId="164" fontId="7" fillId="0" borderId="1" xfId="0" applyNumberFormat="1" applyFont="1" applyBorder="1" applyAlignment="1">
      <alignment horizontal="center" vertical="center"/>
    </xf>
    <xf numFmtId="2" fontId="7" fillId="0" borderId="1" xfId="0" applyNumberFormat="1" applyFont="1" applyFill="1" applyBorder="1" applyAlignment="1">
      <alignment horizontal="center" vertical="center"/>
    </xf>
    <xf numFmtId="1" fontId="7" fillId="0" borderId="1" xfId="0" applyNumberFormat="1" applyFont="1" applyBorder="1" applyAlignment="1">
      <alignment horizontal="center" vertical="center"/>
    </xf>
    <xf numFmtId="0" fontId="15" fillId="0" borderId="1" xfId="0" applyFont="1" applyBorder="1" applyAlignment="1">
      <alignment horizontal="center" vertical="center"/>
    </xf>
    <xf numFmtId="0" fontId="15" fillId="0" borderId="1" xfId="0" applyFont="1" applyFill="1" applyBorder="1" applyAlignment="1">
      <alignment horizontal="center" vertical="center" wrapText="1"/>
    </xf>
    <xf numFmtId="0" fontId="0" fillId="0" borderId="4" xfId="0" applyFont="1" applyBorder="1" applyAlignment="1">
      <alignment vertical="top" wrapText="1"/>
    </xf>
    <xf numFmtId="0" fontId="0" fillId="0" borderId="0" xfId="0" applyFont="1" applyAlignment="1">
      <alignment vertical="center"/>
    </xf>
    <xf numFmtId="0" fontId="0" fillId="37" borderId="0" xfId="0" applyFont="1" applyFill="1" applyAlignment="1">
      <alignment horizontal="center" vertical="center" wrapText="1"/>
    </xf>
    <xf numFmtId="0" fontId="0" fillId="37" borderId="0" xfId="0" applyFont="1" applyFill="1" applyAlignment="1">
      <alignment vertical="center" wrapText="1"/>
    </xf>
    <xf numFmtId="0" fontId="0" fillId="37" borderId="0" xfId="0" applyFont="1" applyFill="1" applyAlignment="1">
      <alignment vertical="center"/>
    </xf>
    <xf numFmtId="0" fontId="0" fillId="0" borderId="0" xfId="0" applyFont="1" applyAlignment="1">
      <alignment vertical="center" wrapText="1"/>
    </xf>
    <xf numFmtId="0" fontId="0" fillId="21" borderId="6" xfId="0" applyFont="1" applyFill="1" applyBorder="1" applyAlignment="1">
      <alignment horizontal="center" vertical="center" wrapText="1"/>
    </xf>
    <xf numFmtId="0" fontId="0" fillId="11" borderId="4" xfId="0" applyFont="1" applyFill="1" applyBorder="1" applyAlignment="1">
      <alignment horizontal="center" vertical="center" wrapText="1"/>
    </xf>
    <xf numFmtId="0" fontId="0" fillId="0" borderId="1" xfId="0" applyFont="1" applyBorder="1" applyAlignment="1">
      <alignment vertical="center" wrapText="1"/>
    </xf>
    <xf numFmtId="0" fontId="0" fillId="0" borderId="1" xfId="0" applyFont="1" applyBorder="1" applyAlignment="1">
      <alignment horizontal="center" vertical="center" wrapText="1"/>
    </xf>
    <xf numFmtId="0" fontId="0" fillId="0" borderId="1" xfId="0" applyFont="1" applyFill="1" applyBorder="1" applyAlignment="1">
      <alignment horizontal="center" vertical="center" wrapText="1"/>
    </xf>
    <xf numFmtId="0" fontId="0" fillId="0" borderId="20" xfId="0" applyFont="1" applyBorder="1" applyAlignment="1">
      <alignment horizontal="center" vertical="center" wrapText="1"/>
    </xf>
    <xf numFmtId="0" fontId="0" fillId="0" borderId="4" xfId="0" applyFont="1" applyBorder="1" applyAlignment="1">
      <alignment horizontal="center" vertical="center" wrapText="1"/>
    </xf>
    <xf numFmtId="0" fontId="17" fillId="0" borderId="4"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0" fillId="0" borderId="0" xfId="0" applyFont="1" applyFill="1" applyAlignment="1">
      <alignment vertical="center"/>
    </xf>
    <xf numFmtId="0" fontId="0" fillId="21" borderId="2" xfId="0" applyFont="1" applyFill="1" applyBorder="1" applyAlignment="1">
      <alignment horizontal="center" vertical="center" wrapText="1"/>
    </xf>
    <xf numFmtId="0" fontId="17" fillId="11" borderId="4" xfId="0" applyFont="1" applyFill="1" applyBorder="1" applyAlignment="1">
      <alignment horizontal="center" vertical="center" wrapText="1"/>
    </xf>
    <xf numFmtId="0" fontId="0" fillId="0" borderId="18" xfId="0" applyFont="1" applyBorder="1" applyAlignment="1">
      <alignment horizontal="center" vertical="center" wrapText="1"/>
    </xf>
    <xf numFmtId="0" fontId="19" fillId="0" borderId="4" xfId="0" applyFont="1" applyFill="1" applyBorder="1" applyAlignment="1">
      <alignment horizontal="center" vertical="center" wrapText="1"/>
    </xf>
    <xf numFmtId="0" fontId="4" fillId="0" borderId="0" xfId="0" applyFont="1" applyAlignment="1">
      <alignment vertical="center"/>
    </xf>
    <xf numFmtId="0" fontId="4" fillId="11" borderId="2" xfId="0" applyFont="1" applyFill="1" applyBorder="1" applyAlignment="1">
      <alignment horizontal="center" vertical="center" wrapText="1"/>
    </xf>
    <xf numFmtId="0" fontId="24" fillId="11" borderId="2" xfId="0" applyFont="1" applyFill="1" applyBorder="1" applyAlignment="1">
      <alignment horizontal="center" vertical="center" wrapText="1"/>
    </xf>
    <xf numFmtId="0" fontId="4" fillId="11" borderId="0" xfId="0" applyFont="1" applyFill="1" applyBorder="1" applyAlignment="1">
      <alignment horizontal="center" vertical="center" wrapText="1"/>
    </xf>
    <xf numFmtId="0" fontId="4" fillId="11" borderId="6" xfId="0" applyFont="1" applyFill="1" applyBorder="1" applyAlignment="1">
      <alignment horizontal="center" vertical="center" wrapText="1"/>
    </xf>
    <xf numFmtId="0" fontId="4" fillId="11" borderId="0" xfId="0" applyFont="1" applyFill="1" applyBorder="1" applyAlignment="1">
      <alignment vertical="center" wrapText="1"/>
    </xf>
    <xf numFmtId="0" fontId="4" fillId="11" borderId="17" xfId="0" applyFont="1" applyFill="1" applyBorder="1" applyAlignment="1">
      <alignment horizontal="center" vertical="center" wrapText="1"/>
    </xf>
    <xf numFmtId="0" fontId="4" fillId="11" borderId="7" xfId="0" applyFont="1" applyFill="1" applyBorder="1" applyAlignment="1">
      <alignment horizontal="center" vertical="center" wrapText="1"/>
    </xf>
    <xf numFmtId="0" fontId="4" fillId="11" borderId="0" xfId="0" applyFont="1" applyFill="1" applyAlignment="1">
      <alignment horizontal="center" vertical="center" wrapText="1"/>
    </xf>
    <xf numFmtId="0" fontId="4" fillId="11" borderId="5" xfId="0" applyFont="1" applyFill="1" applyBorder="1" applyAlignment="1">
      <alignment horizontal="center" vertical="center" wrapText="1"/>
    </xf>
    <xf numFmtId="0" fontId="4" fillId="11" borderId="19" xfId="0" applyFont="1" applyFill="1" applyBorder="1" applyAlignment="1">
      <alignment vertical="center" wrapText="1"/>
    </xf>
    <xf numFmtId="0" fontId="4" fillId="11" borderId="19" xfId="0" applyFont="1" applyFill="1" applyBorder="1" applyAlignment="1">
      <alignment horizontal="center" vertical="center" wrapText="1"/>
    </xf>
    <xf numFmtId="0" fontId="0" fillId="11" borderId="5" xfId="0" applyFont="1" applyFill="1" applyBorder="1" applyAlignment="1">
      <alignment horizontal="center" vertical="center" wrapText="1"/>
    </xf>
    <xf numFmtId="0" fontId="0" fillId="11" borderId="2" xfId="0" applyFont="1" applyFill="1" applyBorder="1" applyAlignment="1">
      <alignment horizontal="center" vertical="center" wrapText="1"/>
    </xf>
    <xf numFmtId="0" fontId="17" fillId="11" borderId="6" xfId="0" applyFont="1" applyFill="1" applyBorder="1" applyAlignment="1">
      <alignment horizontal="center" vertical="center" wrapText="1"/>
    </xf>
    <xf numFmtId="0" fontId="0" fillId="21" borderId="5" xfId="0" applyFont="1" applyFill="1" applyBorder="1" applyAlignment="1">
      <alignment horizontal="center" vertical="center" wrapText="1"/>
    </xf>
    <xf numFmtId="0" fontId="0" fillId="11" borderId="19" xfId="0" applyFont="1" applyFill="1" applyBorder="1" applyAlignment="1">
      <alignment horizontal="center" vertical="center" wrapText="1"/>
    </xf>
    <xf numFmtId="0" fontId="0" fillId="11" borderId="2" xfId="0" applyFont="1" applyFill="1" applyBorder="1" applyAlignment="1">
      <alignment vertical="center" wrapText="1"/>
    </xf>
    <xf numFmtId="0" fontId="4" fillId="11" borderId="4" xfId="0" applyFont="1" applyFill="1" applyBorder="1" applyAlignment="1">
      <alignment vertical="center"/>
    </xf>
    <xf numFmtId="0" fontId="0" fillId="0" borderId="0" xfId="0" applyFill="1" applyAlignment="1">
      <alignment vertical="top" wrapText="1"/>
    </xf>
    <xf numFmtId="0" fontId="14" fillId="4" borderId="2" xfId="0" applyFont="1" applyFill="1" applyBorder="1" applyAlignment="1">
      <alignment horizontal="left" vertical="center"/>
    </xf>
    <xf numFmtId="49" fontId="0" fillId="0" borderId="4" xfId="0" applyNumberFormat="1" applyBorder="1" applyAlignment="1">
      <alignment vertical="top" wrapText="1"/>
    </xf>
    <xf numFmtId="49" fontId="0" fillId="0" borderId="2" xfId="0" applyNumberFormat="1" applyBorder="1" applyAlignment="1">
      <alignment vertical="top" wrapText="1"/>
    </xf>
    <xf numFmtId="0" fontId="13" fillId="0" borderId="4" xfId="0" applyFont="1" applyFill="1" applyBorder="1" applyAlignment="1">
      <alignment horizontal="left" vertical="center"/>
    </xf>
    <xf numFmtId="49" fontId="17" fillId="0" borderId="4" xfId="0" applyNumberFormat="1" applyFont="1" applyBorder="1" applyAlignment="1">
      <alignment vertical="top" wrapText="1"/>
    </xf>
    <xf numFmtId="0" fontId="22" fillId="0" borderId="4" xfId="0" applyFont="1" applyBorder="1" applyAlignment="1">
      <alignment vertical="top" wrapText="1" readingOrder="1"/>
    </xf>
    <xf numFmtId="49" fontId="0" fillId="0" borderId="4" xfId="0" applyNumberFormat="1" applyFont="1" applyBorder="1" applyAlignment="1">
      <alignment vertical="top" wrapText="1"/>
    </xf>
    <xf numFmtId="0" fontId="17" fillId="0" borderId="4" xfId="0" applyFont="1" applyBorder="1" applyAlignment="1">
      <alignment vertical="top" wrapText="1" readingOrder="1"/>
    </xf>
    <xf numFmtId="49" fontId="1" fillId="0" borderId="4" xfId="0" applyNumberFormat="1" applyFont="1" applyBorder="1" applyAlignment="1">
      <alignment vertical="top" wrapText="1"/>
    </xf>
    <xf numFmtId="49" fontId="0" fillId="0" borderId="4" xfId="0" applyNumberFormat="1" applyFill="1" applyBorder="1" applyAlignment="1">
      <alignment vertical="top" wrapText="1"/>
    </xf>
    <xf numFmtId="0" fontId="17" fillId="0" borderId="4" xfId="0" applyFont="1" applyBorder="1" applyAlignment="1">
      <alignment vertical="top"/>
    </xf>
    <xf numFmtId="49" fontId="17" fillId="0" borderId="4" xfId="0" applyNumberFormat="1" applyFont="1" applyFill="1" applyBorder="1" applyAlignment="1">
      <alignment vertical="top" wrapText="1"/>
    </xf>
    <xf numFmtId="0" fontId="17" fillId="0" borderId="4" xfId="0" applyFont="1" applyFill="1" applyBorder="1" applyAlignment="1">
      <alignment vertical="top" wrapText="1"/>
    </xf>
    <xf numFmtId="0" fontId="0" fillId="4" borderId="0" xfId="0" applyFill="1" applyAlignment="1">
      <alignment horizontal="center" vertical="top" wrapText="1"/>
    </xf>
    <xf numFmtId="0" fontId="0" fillId="0" borderId="4" xfId="0" applyFill="1" applyBorder="1" applyAlignment="1">
      <alignment horizontal="center" vertical="top" wrapText="1"/>
    </xf>
    <xf numFmtId="49" fontId="0" fillId="0" borderId="4" xfId="0" applyNumberFormat="1" applyBorder="1" applyAlignment="1">
      <alignment horizontal="center" vertical="top" wrapText="1"/>
    </xf>
    <xf numFmtId="49" fontId="0" fillId="0" borderId="0" xfId="0" applyNumberFormat="1" applyBorder="1" applyAlignment="1">
      <alignment horizontal="center" vertical="top" wrapText="1"/>
    </xf>
    <xf numFmtId="49" fontId="0" fillId="0" borderId="0" xfId="0" applyNumberFormat="1" applyAlignment="1">
      <alignment horizontal="center" vertical="top" wrapText="1"/>
    </xf>
    <xf numFmtId="0" fontId="0" fillId="12" borderId="0" xfId="0" applyFill="1" applyAlignment="1">
      <alignment horizontal="center" vertical="top" wrapText="1"/>
    </xf>
    <xf numFmtId="0" fontId="0" fillId="12" borderId="0" xfId="0" applyFill="1" applyBorder="1" applyAlignment="1">
      <alignment horizontal="center" vertical="top" wrapText="1"/>
    </xf>
    <xf numFmtId="0" fontId="0" fillId="16" borderId="0" xfId="0" applyFill="1" applyAlignment="1">
      <alignment horizontal="center" vertical="top" wrapText="1"/>
    </xf>
    <xf numFmtId="0" fontId="0" fillId="17" borderId="0" xfId="0" applyFill="1" applyAlignment="1">
      <alignment horizontal="center" vertical="top" wrapText="1"/>
    </xf>
    <xf numFmtId="0" fontId="0" fillId="0" borderId="4" xfId="0" applyNumberFormat="1" applyBorder="1" applyAlignment="1">
      <alignment horizontal="center" vertical="top" wrapText="1"/>
    </xf>
    <xf numFmtId="0" fontId="0" fillId="13" borderId="0" xfId="0" applyFill="1" applyAlignment="1">
      <alignment horizontal="center" vertical="top" wrapText="1"/>
    </xf>
    <xf numFmtId="0" fontId="0" fillId="28" borderId="0" xfId="0" applyFill="1" applyAlignment="1">
      <alignment horizontal="center" vertical="top" wrapText="1"/>
    </xf>
    <xf numFmtId="49" fontId="0" fillId="27" borderId="4" xfId="0" applyNumberFormat="1" applyFill="1" applyBorder="1" applyAlignment="1">
      <alignment vertical="top" wrapText="1"/>
    </xf>
    <xf numFmtId="49" fontId="17" fillId="27" borderId="4" xfId="0" applyNumberFormat="1" applyFont="1" applyFill="1" applyBorder="1" applyAlignment="1">
      <alignment vertical="top" wrapText="1"/>
    </xf>
    <xf numFmtId="0" fontId="0" fillId="4" borderId="2" xfId="0" applyFill="1" applyBorder="1" applyAlignment="1">
      <alignment vertical="top" wrapText="1"/>
    </xf>
    <xf numFmtId="49" fontId="0" fillId="4" borderId="2" xfId="0" applyNumberFormat="1" applyFill="1" applyBorder="1" applyAlignment="1">
      <alignment vertical="top" wrapText="1"/>
    </xf>
    <xf numFmtId="0" fontId="25" fillId="0" borderId="2" xfId="0" applyFont="1" applyBorder="1" applyAlignment="1">
      <alignment vertical="top" wrapText="1"/>
    </xf>
    <xf numFmtId="49" fontId="25" fillId="0" borderId="0" xfId="0" applyNumberFormat="1" applyFont="1" applyAlignment="1">
      <alignment vertical="top" wrapText="1"/>
    </xf>
    <xf numFmtId="49" fontId="25" fillId="0" borderId="2" xfId="0" applyNumberFormat="1" applyFont="1" applyBorder="1" applyAlignment="1">
      <alignment vertical="top" wrapText="1"/>
    </xf>
    <xf numFmtId="0" fontId="26" fillId="0" borderId="0" xfId="0" applyFont="1" applyAlignment="1">
      <alignment vertical="center" wrapText="1"/>
    </xf>
    <xf numFmtId="0" fontId="0" fillId="7" borderId="0" xfId="0" applyFont="1" applyFill="1" applyBorder="1" applyAlignment="1">
      <alignment horizontal="center" vertical="center" wrapText="1"/>
    </xf>
    <xf numFmtId="0" fontId="0" fillId="7" borderId="17" xfId="0" applyFont="1" applyFill="1" applyBorder="1" applyAlignment="1">
      <alignment horizontal="center" vertical="center" wrapText="1"/>
    </xf>
    <xf numFmtId="0" fontId="24" fillId="11" borderId="5" xfId="0" applyFont="1" applyFill="1" applyBorder="1" applyAlignment="1">
      <alignment horizontal="center" vertical="center" wrapText="1"/>
    </xf>
    <xf numFmtId="0" fontId="24" fillId="11" borderId="2" xfId="0" applyFont="1" applyFill="1" applyBorder="1" applyAlignment="1">
      <alignment horizontal="center" vertical="center" wrapText="1"/>
    </xf>
    <xf numFmtId="0" fontId="24" fillId="11" borderId="6" xfId="0" applyFont="1" applyFill="1" applyBorder="1" applyAlignment="1">
      <alignment horizontal="center" vertical="center" wrapText="1"/>
    </xf>
    <xf numFmtId="0" fontId="17" fillId="7" borderId="7" xfId="0" applyFont="1" applyFill="1" applyBorder="1" applyAlignment="1">
      <alignment horizontal="center" vertical="center" wrapText="1"/>
    </xf>
    <xf numFmtId="0" fontId="17" fillId="7" borderId="0" xfId="0" applyFont="1" applyFill="1" applyBorder="1" applyAlignment="1">
      <alignment horizontal="center" vertical="center" wrapText="1"/>
    </xf>
    <xf numFmtId="0" fontId="17" fillId="7" borderId="17" xfId="0" applyFont="1" applyFill="1" applyBorder="1" applyAlignment="1">
      <alignment horizontal="center" vertical="center" wrapText="1"/>
    </xf>
    <xf numFmtId="0" fontId="0" fillId="37" borderId="7" xfId="0" applyFont="1" applyFill="1" applyBorder="1" applyAlignment="1">
      <alignment horizontal="center" vertical="center" wrapText="1"/>
    </xf>
    <xf numFmtId="0" fontId="0" fillId="37" borderId="0" xfId="0" applyFont="1" applyFill="1" applyBorder="1" applyAlignment="1">
      <alignment horizontal="center" vertical="center" wrapText="1"/>
    </xf>
    <xf numFmtId="0" fontId="0" fillId="37" borderId="17" xfId="0" applyFont="1" applyFill="1" applyBorder="1" applyAlignment="1">
      <alignment horizontal="center" vertical="center" wrapText="1"/>
    </xf>
    <xf numFmtId="0" fontId="4" fillId="19" borderId="3" xfId="0" applyFont="1" applyFill="1" applyBorder="1" applyAlignment="1">
      <alignment horizontal="center" vertical="center" wrapText="1"/>
    </xf>
    <xf numFmtId="0" fontId="4" fillId="19" borderId="0" xfId="0" applyFont="1" applyFill="1" applyBorder="1" applyAlignment="1">
      <alignment horizontal="center" vertical="center" wrapText="1"/>
    </xf>
    <xf numFmtId="0" fontId="4" fillId="19" borderId="2" xfId="0" applyFont="1" applyFill="1" applyBorder="1" applyAlignment="1">
      <alignment horizontal="center" vertical="center" wrapText="1"/>
    </xf>
    <xf numFmtId="0" fontId="3" fillId="0" borderId="8" xfId="0" applyFont="1" applyBorder="1" applyAlignment="1">
      <alignment horizontal="center" vertical="top" readingOrder="1"/>
    </xf>
    <xf numFmtId="0" fontId="3" fillId="0" borderId="9" xfId="0" applyFont="1" applyBorder="1" applyAlignment="1">
      <alignment horizontal="center" vertical="top" readingOrder="1"/>
    </xf>
    <xf numFmtId="0" fontId="26" fillId="0" borderId="0" xfId="0" applyFont="1" applyAlignment="1">
      <alignment horizontal="center" vertical="center" wrapText="1"/>
    </xf>
    <xf numFmtId="0" fontId="3" fillId="0" borderId="18" xfId="0" applyFont="1" applyBorder="1" applyAlignment="1">
      <alignment horizontal="center" vertical="center" wrapText="1" readingOrder="1"/>
    </xf>
    <xf numFmtId="0" fontId="3" fillId="0" borderId="4" xfId="0" applyFont="1" applyBorder="1" applyAlignment="1">
      <alignment horizontal="center" vertical="center" wrapText="1" readingOrder="1"/>
    </xf>
    <xf numFmtId="0" fontId="3" fillId="0" borderId="18" xfId="0" applyFont="1" applyBorder="1" applyAlignment="1">
      <alignment horizontal="left" vertical="top" wrapText="1" readingOrder="1"/>
    </xf>
    <xf numFmtId="0" fontId="3" fillId="0" borderId="4" xfId="0" applyFont="1" applyBorder="1" applyAlignment="1">
      <alignment horizontal="left" vertical="top" wrapText="1" readingOrder="1"/>
    </xf>
    <xf numFmtId="0" fontId="0" fillId="25" borderId="0" xfId="0" applyFill="1" applyAlignment="1">
      <alignment horizontal="center" vertical="center" wrapText="1"/>
    </xf>
    <xf numFmtId="0" fontId="0" fillId="25" borderId="0" xfId="0" applyFill="1" applyAlignment="1">
      <alignment horizontal="center"/>
    </xf>
    <xf numFmtId="0" fontId="0" fillId="2" borderId="0" xfId="0" applyFill="1" applyAlignment="1">
      <alignment horizontal="center" vertical="center" wrapText="1"/>
    </xf>
    <xf numFmtId="0" fontId="0" fillId="14" borderId="0" xfId="0" applyFill="1" applyAlignment="1">
      <alignment horizontal="center"/>
    </xf>
    <xf numFmtId="0" fontId="3" fillId="22" borderId="3" xfId="0" applyFont="1" applyFill="1" applyBorder="1" applyAlignment="1">
      <alignment horizontal="center" vertical="center" wrapText="1"/>
    </xf>
    <xf numFmtId="0" fontId="3" fillId="22" borderId="0" xfId="0" applyFont="1" applyFill="1" applyBorder="1" applyAlignment="1">
      <alignment horizontal="center" vertical="center" wrapText="1"/>
    </xf>
    <xf numFmtId="0" fontId="3" fillId="22"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23" borderId="3" xfId="0" applyFont="1" applyFill="1" applyBorder="1" applyAlignment="1">
      <alignment horizontal="center" vertical="center" wrapText="1"/>
    </xf>
    <xf numFmtId="0" fontId="3" fillId="23" borderId="0" xfId="0" applyFont="1" applyFill="1" applyBorder="1" applyAlignment="1">
      <alignment horizontal="center" vertical="center" wrapText="1"/>
    </xf>
    <xf numFmtId="0" fontId="3" fillId="23" borderId="2" xfId="0" applyFont="1" applyFill="1" applyBorder="1" applyAlignment="1">
      <alignment horizontal="center" vertical="center" wrapText="1"/>
    </xf>
    <xf numFmtId="0" fontId="3" fillId="24" borderId="3" xfId="0" applyFont="1" applyFill="1" applyBorder="1" applyAlignment="1">
      <alignment horizontal="center" vertical="center" wrapText="1"/>
    </xf>
    <xf numFmtId="0" fontId="3" fillId="24" borderId="2" xfId="0" applyFont="1" applyFill="1" applyBorder="1" applyAlignment="1">
      <alignment horizontal="center" vertical="center" wrapText="1"/>
    </xf>
    <xf numFmtId="0" fontId="0" fillId="35" borderId="21" xfId="0" applyFill="1" applyBorder="1"/>
  </cellXfs>
  <cellStyles count="1">
    <cellStyle name="Normal" xfId="0" builtinId="0"/>
  </cellStyles>
  <dxfs count="1">
    <dxf>
      <font>
        <color theme="9"/>
      </font>
      <fill>
        <patternFill>
          <fgColor theme="9"/>
          <bgColor theme="9"/>
        </patternFill>
      </fill>
    </dxf>
  </dxfs>
  <tableStyles count="0" defaultTableStyle="TableStyleMedium2" defaultPivotStyle="PivotStyleLight16"/>
  <colors>
    <mruColors>
      <color rgb="FFF5B9C7"/>
      <color rgb="FFC9A6E4"/>
      <color rgb="FFE33961"/>
      <color rgb="FFE2CFF1"/>
      <color rgb="FFFCD4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F42"/>
  <sheetViews>
    <sheetView topLeftCell="A27" zoomScaleNormal="100" workbookViewId="0">
      <selection activeCell="B42" sqref="B42"/>
    </sheetView>
  </sheetViews>
  <sheetFormatPr baseColWidth="10" defaultRowHeight="14.4" x14ac:dyDescent="0.55000000000000004"/>
  <cols>
    <col min="1" max="1" width="23.89453125" customWidth="1"/>
    <col min="2" max="3" width="14.89453125" customWidth="1"/>
    <col min="4" max="4" width="49.3125" customWidth="1"/>
    <col min="5" max="5" width="20.89453125" hidden="1" customWidth="1"/>
    <col min="6" max="6" width="54" hidden="1" customWidth="1"/>
  </cols>
  <sheetData>
    <row r="1" spans="1:6" x14ac:dyDescent="0.55000000000000004">
      <c r="A1" s="86"/>
      <c r="B1" t="s">
        <v>269</v>
      </c>
    </row>
    <row r="2" spans="1:6" x14ac:dyDescent="0.55000000000000004">
      <c r="A2" s="87"/>
      <c r="B2" t="s">
        <v>270</v>
      </c>
    </row>
    <row r="4" spans="1:6" ht="28.8" x14ac:dyDescent="0.55000000000000004">
      <c r="B4" s="91" t="s">
        <v>274</v>
      </c>
      <c r="C4" s="91" t="s">
        <v>409</v>
      </c>
      <c r="D4" s="88" t="s">
        <v>401</v>
      </c>
      <c r="E4" s="89" t="s">
        <v>271</v>
      </c>
      <c r="F4" s="89" t="s">
        <v>272</v>
      </c>
    </row>
    <row r="5" spans="1:6" x14ac:dyDescent="0.55000000000000004">
      <c r="A5" s="92" t="s">
        <v>39</v>
      </c>
      <c r="B5" s="63" t="s">
        <v>275</v>
      </c>
      <c r="C5" s="63" t="s">
        <v>387</v>
      </c>
      <c r="D5" s="91" t="s">
        <v>162</v>
      </c>
      <c r="E5" s="90"/>
      <c r="F5" s="90"/>
    </row>
    <row r="6" spans="1:6" x14ac:dyDescent="0.55000000000000004">
      <c r="A6" s="92" t="s">
        <v>40</v>
      </c>
      <c r="B6" s="63" t="s">
        <v>276</v>
      </c>
      <c r="C6" s="63" t="s">
        <v>387</v>
      </c>
      <c r="D6" s="91" t="s">
        <v>410</v>
      </c>
      <c r="E6" s="90"/>
      <c r="F6" s="90"/>
    </row>
    <row r="7" spans="1:6" x14ac:dyDescent="0.55000000000000004">
      <c r="A7" s="92" t="s">
        <v>41</v>
      </c>
      <c r="B7" s="63" t="s">
        <v>277</v>
      </c>
      <c r="C7" s="63" t="s">
        <v>387</v>
      </c>
      <c r="D7" s="91" t="s">
        <v>177</v>
      </c>
      <c r="E7" s="90"/>
      <c r="F7" s="90" t="s">
        <v>241</v>
      </c>
    </row>
    <row r="8" spans="1:6" x14ac:dyDescent="0.55000000000000004">
      <c r="A8" s="92" t="s">
        <v>42</v>
      </c>
      <c r="B8" s="63" t="s">
        <v>278</v>
      </c>
      <c r="C8" s="63" t="s">
        <v>387</v>
      </c>
      <c r="D8" s="91" t="s">
        <v>176</v>
      </c>
      <c r="E8" s="90"/>
      <c r="F8" s="90"/>
    </row>
    <row r="9" spans="1:6" x14ac:dyDescent="0.55000000000000004">
      <c r="A9" s="92" t="s">
        <v>43</v>
      </c>
      <c r="B9" s="63" t="s">
        <v>279</v>
      </c>
      <c r="C9" s="63" t="s">
        <v>387</v>
      </c>
      <c r="D9" s="91" t="s">
        <v>179</v>
      </c>
      <c r="E9" s="90"/>
      <c r="F9" s="90"/>
    </row>
    <row r="10" spans="1:6" x14ac:dyDescent="0.55000000000000004">
      <c r="A10" s="92" t="s">
        <v>44</v>
      </c>
      <c r="B10" s="63" t="s">
        <v>280</v>
      </c>
      <c r="C10" s="63" t="s">
        <v>387</v>
      </c>
      <c r="D10" s="91" t="s">
        <v>182</v>
      </c>
      <c r="E10" s="90"/>
      <c r="F10" s="90"/>
    </row>
    <row r="11" spans="1:6" x14ac:dyDescent="0.55000000000000004">
      <c r="A11" s="92" t="s">
        <v>45</v>
      </c>
      <c r="B11" s="63" t="s">
        <v>281</v>
      </c>
      <c r="C11" s="63" t="s">
        <v>387</v>
      </c>
      <c r="D11" s="91" t="s">
        <v>227</v>
      </c>
      <c r="E11" s="90"/>
      <c r="F11" s="90"/>
    </row>
    <row r="12" spans="1:6" x14ac:dyDescent="0.55000000000000004">
      <c r="A12" s="93" t="s">
        <v>273</v>
      </c>
      <c r="B12" s="63" t="s">
        <v>287</v>
      </c>
      <c r="C12" s="63" t="s">
        <v>387</v>
      </c>
      <c r="D12" s="91" t="s">
        <v>228</v>
      </c>
      <c r="E12" s="90" t="s">
        <v>226</v>
      </c>
      <c r="F12" s="90" t="s">
        <v>235</v>
      </c>
    </row>
    <row r="13" spans="1:6" x14ac:dyDescent="0.55000000000000004">
      <c r="A13" s="92" t="s">
        <v>290</v>
      </c>
      <c r="B13" s="63" t="s">
        <v>282</v>
      </c>
      <c r="C13" s="63" t="s">
        <v>387</v>
      </c>
      <c r="D13" s="91" t="s">
        <v>229</v>
      </c>
      <c r="E13" s="90"/>
      <c r="F13" s="90"/>
    </row>
    <row r="14" spans="1:6" ht="28.8" x14ac:dyDescent="0.55000000000000004">
      <c r="A14" s="92" t="s">
        <v>291</v>
      </c>
      <c r="B14" s="63" t="s">
        <v>283</v>
      </c>
      <c r="C14" s="63" t="s">
        <v>387</v>
      </c>
      <c r="D14" s="63" t="s">
        <v>236</v>
      </c>
      <c r="E14" s="90"/>
      <c r="F14" s="90" t="s">
        <v>242</v>
      </c>
    </row>
    <row r="15" spans="1:6" ht="28.8" x14ac:dyDescent="0.55000000000000004">
      <c r="A15" s="93" t="s">
        <v>452</v>
      </c>
      <c r="B15" s="63" t="s">
        <v>453</v>
      </c>
      <c r="C15" s="63" t="s">
        <v>387</v>
      </c>
      <c r="D15" s="91" t="s">
        <v>237</v>
      </c>
      <c r="E15" s="90" t="s">
        <v>223</v>
      </c>
      <c r="F15" s="90" t="s">
        <v>243</v>
      </c>
    </row>
    <row r="16" spans="1:6" ht="43.2" x14ac:dyDescent="0.55000000000000004">
      <c r="A16" s="92" t="s">
        <v>46</v>
      </c>
      <c r="B16" s="63" t="s">
        <v>284</v>
      </c>
      <c r="C16" s="63" t="s">
        <v>387</v>
      </c>
      <c r="D16" s="91" t="s">
        <v>240</v>
      </c>
      <c r="E16" s="90"/>
      <c r="F16" s="90" t="s">
        <v>245</v>
      </c>
    </row>
    <row r="17" spans="1:6" x14ac:dyDescent="0.55000000000000004">
      <c r="A17" s="92" t="s">
        <v>47</v>
      </c>
      <c r="B17" s="63" t="s">
        <v>295</v>
      </c>
      <c r="C17" s="63" t="s">
        <v>387</v>
      </c>
      <c r="D17" s="91" t="s">
        <v>246</v>
      </c>
      <c r="E17" s="90" t="s">
        <v>223</v>
      </c>
      <c r="F17" s="90"/>
    </row>
    <row r="18" spans="1:6" x14ac:dyDescent="0.55000000000000004">
      <c r="A18" s="92" t="s">
        <v>48</v>
      </c>
      <c r="B18" s="63" t="s">
        <v>296</v>
      </c>
      <c r="C18" s="63" t="s">
        <v>387</v>
      </c>
      <c r="D18" s="91" t="s">
        <v>247</v>
      </c>
      <c r="E18" s="90"/>
      <c r="F18" s="90"/>
    </row>
    <row r="19" spans="1:6" x14ac:dyDescent="0.55000000000000004">
      <c r="A19" s="92" t="s">
        <v>49</v>
      </c>
      <c r="B19" s="63" t="s">
        <v>297</v>
      </c>
      <c r="C19" s="63" t="s">
        <v>387</v>
      </c>
      <c r="D19" s="91" t="s">
        <v>250</v>
      </c>
      <c r="E19" s="90"/>
      <c r="F19" s="90"/>
    </row>
    <row r="20" spans="1:6" ht="28.8" x14ac:dyDescent="0.55000000000000004">
      <c r="A20" s="92" t="s">
        <v>50</v>
      </c>
      <c r="B20" s="63" t="s">
        <v>292</v>
      </c>
      <c r="C20" s="63" t="s">
        <v>387</v>
      </c>
      <c r="D20" s="91" t="s">
        <v>402</v>
      </c>
      <c r="E20" s="90"/>
      <c r="F20" s="90" t="s">
        <v>259</v>
      </c>
    </row>
    <row r="21" spans="1:6" ht="28.5" customHeight="1" x14ac:dyDescent="0.55000000000000004">
      <c r="A21" s="93" t="s">
        <v>286</v>
      </c>
      <c r="B21" s="63" t="s">
        <v>288</v>
      </c>
      <c r="C21" s="63" t="s">
        <v>387</v>
      </c>
      <c r="D21" s="91" t="s">
        <v>260</v>
      </c>
      <c r="E21" s="90" t="s">
        <v>226</v>
      </c>
      <c r="F21" s="90" t="s">
        <v>258</v>
      </c>
    </row>
    <row r="22" spans="1:6" x14ac:dyDescent="0.55000000000000004">
      <c r="A22" s="93" t="s">
        <v>285</v>
      </c>
      <c r="B22" s="63" t="s">
        <v>289</v>
      </c>
      <c r="C22" s="63" t="s">
        <v>387</v>
      </c>
      <c r="D22" s="91" t="s">
        <v>403</v>
      </c>
      <c r="E22" s="90" t="s">
        <v>226</v>
      </c>
      <c r="F22" s="90" t="s">
        <v>235</v>
      </c>
    </row>
    <row r="23" spans="1:6" x14ac:dyDescent="0.55000000000000004">
      <c r="A23" s="92" t="s">
        <v>51</v>
      </c>
      <c r="B23" s="63" t="s">
        <v>293</v>
      </c>
      <c r="C23" s="63" t="s">
        <v>387</v>
      </c>
      <c r="D23" s="91" t="s">
        <v>307</v>
      </c>
      <c r="E23" s="90"/>
      <c r="F23" s="90"/>
    </row>
    <row r="24" spans="1:6" x14ac:dyDescent="0.55000000000000004">
      <c r="A24" s="92" t="s">
        <v>52</v>
      </c>
      <c r="B24" s="63" t="s">
        <v>294</v>
      </c>
      <c r="C24" s="63" t="s">
        <v>387</v>
      </c>
      <c r="D24" s="91" t="s">
        <v>404</v>
      </c>
      <c r="E24" s="91"/>
      <c r="F24" s="91"/>
    </row>
    <row r="25" spans="1:6" x14ac:dyDescent="0.55000000000000004">
      <c r="A25" s="92" t="s">
        <v>309</v>
      </c>
      <c r="B25" s="63" t="s">
        <v>310</v>
      </c>
      <c r="C25" s="63" t="s">
        <v>387</v>
      </c>
      <c r="D25" s="91" t="s">
        <v>405</v>
      </c>
      <c r="E25" s="91"/>
      <c r="F25" s="91"/>
    </row>
    <row r="26" spans="1:6" x14ac:dyDescent="0.55000000000000004">
      <c r="A26" s="92" t="s">
        <v>333</v>
      </c>
      <c r="B26" s="63" t="s">
        <v>332</v>
      </c>
      <c r="C26" s="63" t="s">
        <v>387</v>
      </c>
      <c r="D26" s="91" t="s">
        <v>251</v>
      </c>
      <c r="E26" s="91"/>
      <c r="F26" s="91"/>
    </row>
    <row r="27" spans="1:6" x14ac:dyDescent="0.55000000000000004">
      <c r="A27" s="92" t="s">
        <v>334</v>
      </c>
      <c r="B27" s="63" t="s">
        <v>338</v>
      </c>
      <c r="C27" s="63" t="s">
        <v>387</v>
      </c>
      <c r="D27" s="91" t="s">
        <v>348</v>
      </c>
      <c r="E27" s="91"/>
      <c r="F27" s="91"/>
    </row>
    <row r="28" spans="1:6" x14ac:dyDescent="0.55000000000000004">
      <c r="A28" s="93" t="s">
        <v>344</v>
      </c>
      <c r="B28" s="63" t="s">
        <v>342</v>
      </c>
      <c r="C28" s="63" t="s">
        <v>387</v>
      </c>
      <c r="D28" s="91" t="s">
        <v>406</v>
      </c>
      <c r="E28" s="91" t="s">
        <v>349</v>
      </c>
      <c r="F28" s="91"/>
    </row>
    <row r="29" spans="1:6" x14ac:dyDescent="0.55000000000000004">
      <c r="A29" s="93" t="s">
        <v>345</v>
      </c>
      <c r="B29" s="63" t="s">
        <v>343</v>
      </c>
      <c r="C29" s="63" t="s">
        <v>387</v>
      </c>
      <c r="D29" s="91" t="s">
        <v>324</v>
      </c>
      <c r="E29" s="91" t="s">
        <v>349</v>
      </c>
      <c r="F29" s="91"/>
    </row>
    <row r="30" spans="1:6" x14ac:dyDescent="0.55000000000000004">
      <c r="A30" s="93" t="s">
        <v>357</v>
      </c>
      <c r="B30" s="63" t="s">
        <v>360</v>
      </c>
      <c r="C30" s="63" t="s">
        <v>387</v>
      </c>
      <c r="D30" s="91" t="s">
        <v>325</v>
      </c>
      <c r="E30" s="91" t="s">
        <v>349</v>
      </c>
      <c r="F30" s="91"/>
    </row>
    <row r="31" spans="1:6" x14ac:dyDescent="0.55000000000000004">
      <c r="A31" s="93" t="s">
        <v>358</v>
      </c>
      <c r="B31" s="63" t="s">
        <v>361</v>
      </c>
      <c r="C31" s="63" t="s">
        <v>387</v>
      </c>
      <c r="D31" s="91" t="s">
        <v>335</v>
      </c>
      <c r="E31" s="91" t="s">
        <v>349</v>
      </c>
      <c r="F31" s="91"/>
    </row>
    <row r="32" spans="1:6" x14ac:dyDescent="0.55000000000000004">
      <c r="A32" s="93" t="s">
        <v>359</v>
      </c>
      <c r="B32" s="63" t="s">
        <v>362</v>
      </c>
      <c r="C32" s="63" t="s">
        <v>387</v>
      </c>
      <c r="D32" s="91" t="s">
        <v>336</v>
      </c>
      <c r="E32" s="91" t="s">
        <v>349</v>
      </c>
      <c r="F32" s="91"/>
    </row>
    <row r="33" spans="1:6" x14ac:dyDescent="0.55000000000000004">
      <c r="A33" s="92" t="s">
        <v>354</v>
      </c>
      <c r="B33" s="63" t="s">
        <v>381</v>
      </c>
      <c r="C33" s="63" t="s">
        <v>387</v>
      </c>
      <c r="D33" s="91" t="s">
        <v>337</v>
      </c>
      <c r="E33" s="91"/>
      <c r="F33" s="91"/>
    </row>
    <row r="34" spans="1:6" x14ac:dyDescent="0.55000000000000004">
      <c r="A34" s="93" t="s">
        <v>355</v>
      </c>
      <c r="B34" s="63" t="s">
        <v>382</v>
      </c>
      <c r="C34" s="63" t="s">
        <v>387</v>
      </c>
      <c r="D34" s="63" t="s">
        <v>346</v>
      </c>
      <c r="E34" s="91" t="s">
        <v>350</v>
      </c>
      <c r="F34" s="91"/>
    </row>
    <row r="35" spans="1:6" x14ac:dyDescent="0.55000000000000004">
      <c r="A35" s="93" t="s">
        <v>356</v>
      </c>
      <c r="B35" s="63" t="s">
        <v>383</v>
      </c>
      <c r="C35" s="63" t="s">
        <v>387</v>
      </c>
      <c r="D35" s="63" t="s">
        <v>341</v>
      </c>
      <c r="E35" s="91" t="s">
        <v>350</v>
      </c>
      <c r="F35" s="91"/>
    </row>
    <row r="36" spans="1:6" x14ac:dyDescent="0.55000000000000004">
      <c r="A36" s="93" t="s">
        <v>339</v>
      </c>
      <c r="B36" s="63" t="s">
        <v>340</v>
      </c>
      <c r="C36" s="63" t="s">
        <v>387</v>
      </c>
      <c r="D36" s="63" t="s">
        <v>347</v>
      </c>
      <c r="E36" s="91" t="s">
        <v>226</v>
      </c>
      <c r="F36" s="91"/>
    </row>
    <row r="37" spans="1:6" x14ac:dyDescent="0.55000000000000004">
      <c r="A37" s="92" t="s">
        <v>386</v>
      </c>
      <c r="B37" s="63" t="s">
        <v>385</v>
      </c>
      <c r="C37" s="63" t="s">
        <v>387</v>
      </c>
      <c r="D37" s="63" t="s">
        <v>389</v>
      </c>
      <c r="E37" s="91"/>
      <c r="F37" s="91"/>
    </row>
    <row r="38" spans="1:6" x14ac:dyDescent="0.55000000000000004">
      <c r="A38" s="92" t="s">
        <v>399</v>
      </c>
      <c r="B38" s="63" t="s">
        <v>400</v>
      </c>
      <c r="C38" s="63" t="s">
        <v>387</v>
      </c>
      <c r="D38" s="63" t="s">
        <v>454</v>
      </c>
      <c r="E38" s="91"/>
      <c r="F38" s="91"/>
    </row>
    <row r="39" spans="1:6" x14ac:dyDescent="0.55000000000000004">
      <c r="A39" s="92" t="s">
        <v>407</v>
      </c>
      <c r="B39" s="63" t="s">
        <v>408</v>
      </c>
      <c r="C39" s="63" t="s">
        <v>387</v>
      </c>
      <c r="D39" s="63" t="s">
        <v>388</v>
      </c>
      <c r="E39" s="91"/>
      <c r="F39" s="91"/>
    </row>
    <row r="40" spans="1:6" x14ac:dyDescent="0.55000000000000004">
      <c r="A40" s="330" t="s">
        <v>455</v>
      </c>
    </row>
    <row r="41" spans="1:6" x14ac:dyDescent="0.55000000000000004">
      <c r="A41" s="330" t="s">
        <v>456</v>
      </c>
    </row>
    <row r="42" spans="1:6" x14ac:dyDescent="0.55000000000000004">
      <c r="A42" s="330" t="s">
        <v>457</v>
      </c>
    </row>
  </sheetData>
  <autoFilter ref="A4:F39"/>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AB6"/>
  <sheetViews>
    <sheetView showGridLines="0" zoomScale="70" zoomScaleNormal="70" workbookViewId="0">
      <pane xSplit="1" ySplit="3" topLeftCell="B4" activePane="bottomRight" state="frozen"/>
      <selection pane="topRight" activeCell="C1" sqref="C1"/>
      <selection pane="bottomLeft" activeCell="A5" sqref="A5"/>
      <selection pane="bottomRight" activeCell="C10" sqref="C10"/>
    </sheetView>
  </sheetViews>
  <sheetFormatPr baseColWidth="10" defaultColWidth="11.41796875" defaultRowHeight="14.4" outlineLevelRow="1" x14ac:dyDescent="0.55000000000000004"/>
  <cols>
    <col min="1" max="1" width="15.68359375" style="220" customWidth="1"/>
    <col min="2" max="2" width="20.1015625" style="220" customWidth="1"/>
    <col min="3" max="3" width="25" style="220" customWidth="1"/>
    <col min="4" max="4" width="18.3125" style="220" customWidth="1"/>
    <col min="5" max="5" width="11.41796875" style="234" customWidth="1"/>
    <col min="6" max="6" width="20.5234375" style="220" customWidth="1"/>
    <col min="7" max="7" width="15.41796875" style="220" customWidth="1"/>
    <col min="8" max="8" width="23.68359375" style="220" customWidth="1"/>
    <col min="9" max="9" width="14.5234375" style="220" customWidth="1"/>
    <col min="10" max="10" width="21" style="220" customWidth="1"/>
    <col min="11" max="11" width="21.3125" style="220" customWidth="1"/>
    <col min="12" max="12" width="29.89453125" style="220" customWidth="1"/>
    <col min="13" max="16" width="11.41796875" style="220"/>
    <col min="17" max="17" width="13.41796875" style="220" customWidth="1"/>
    <col min="18" max="18" width="14.41796875" style="220" customWidth="1"/>
    <col min="19" max="19" width="11.41796875" style="220"/>
    <col min="20" max="20" width="14.68359375" style="220" customWidth="1"/>
    <col min="21" max="21" width="14.1015625" style="220" customWidth="1"/>
    <col min="22" max="26" width="4.68359375" style="220" customWidth="1"/>
    <col min="27" max="27" width="24.68359375" style="220" customWidth="1"/>
    <col min="28" max="28" width="26" style="220" customWidth="1"/>
    <col min="29" max="16384" width="11.41796875" style="220"/>
  </cols>
  <sheetData>
    <row r="1" spans="1:28" x14ac:dyDescent="0.55000000000000004">
      <c r="B1" s="292" t="s">
        <v>299</v>
      </c>
      <c r="C1" s="292"/>
      <c r="D1" s="292"/>
      <c r="E1" s="292"/>
      <c r="F1" s="293"/>
      <c r="G1" s="300" t="s">
        <v>302</v>
      </c>
      <c r="H1" s="301"/>
      <c r="I1" s="301"/>
      <c r="J1" s="301"/>
      <c r="K1" s="301"/>
      <c r="L1" s="302"/>
      <c r="M1" s="297" t="s">
        <v>303</v>
      </c>
      <c r="N1" s="298"/>
      <c r="O1" s="298"/>
      <c r="P1" s="298"/>
      <c r="Q1" s="298"/>
      <c r="R1" s="299"/>
      <c r="S1" s="221"/>
      <c r="T1" s="222"/>
      <c r="U1" s="222"/>
      <c r="V1" s="222"/>
      <c r="W1" s="222"/>
      <c r="X1" s="222"/>
      <c r="Y1" s="222"/>
      <c r="Z1" s="222"/>
      <c r="AA1" s="221"/>
      <c r="AB1" s="223"/>
    </row>
    <row r="2" spans="1:28" ht="72" x14ac:dyDescent="0.55000000000000004">
      <c r="A2" s="224" t="s">
        <v>116</v>
      </c>
      <c r="B2" s="235" t="s">
        <v>111</v>
      </c>
      <c r="C2" s="235" t="s">
        <v>112</v>
      </c>
      <c r="D2" s="235" t="s">
        <v>113</v>
      </c>
      <c r="E2" s="235" t="s">
        <v>311</v>
      </c>
      <c r="F2" s="225" t="s">
        <v>102</v>
      </c>
      <c r="G2" s="251" t="s">
        <v>107</v>
      </c>
      <c r="H2" s="252" t="s">
        <v>16</v>
      </c>
      <c r="I2" s="252" t="s">
        <v>17</v>
      </c>
      <c r="J2" s="252" t="s">
        <v>18</v>
      </c>
      <c r="K2" s="252" t="s">
        <v>19</v>
      </c>
      <c r="L2" s="253" t="s">
        <v>26</v>
      </c>
      <c r="M2" s="254" t="s">
        <v>437</v>
      </c>
      <c r="N2" s="235" t="s">
        <v>438</v>
      </c>
      <c r="O2" s="235" t="s">
        <v>439</v>
      </c>
      <c r="P2" s="235" t="s">
        <v>440</v>
      </c>
      <c r="Q2" s="235" t="s">
        <v>58</v>
      </c>
      <c r="R2" s="225" t="s">
        <v>441</v>
      </c>
      <c r="S2" s="236" t="s">
        <v>304</v>
      </c>
      <c r="T2" s="226" t="s">
        <v>305</v>
      </c>
      <c r="U2" s="226" t="s">
        <v>108</v>
      </c>
      <c r="V2" s="255" t="s">
        <v>163</v>
      </c>
      <c r="W2" s="255" t="s">
        <v>184</v>
      </c>
      <c r="X2" s="255" t="s">
        <v>175</v>
      </c>
      <c r="Y2" s="255" t="s">
        <v>178</v>
      </c>
      <c r="Z2" s="255" t="s">
        <v>185</v>
      </c>
      <c r="AA2" s="256" t="s">
        <v>435</v>
      </c>
      <c r="AB2" s="251" t="s">
        <v>306</v>
      </c>
    </row>
    <row r="3" spans="1:28" s="239" customFormat="1" ht="93.6" outlineLevel="1" x14ac:dyDescent="0.55000000000000004">
      <c r="A3" s="224" t="s">
        <v>117</v>
      </c>
      <c r="B3" s="240" t="s">
        <v>105</v>
      </c>
      <c r="C3" s="241" t="s">
        <v>183</v>
      </c>
      <c r="D3" s="240" t="s">
        <v>103</v>
      </c>
      <c r="E3" s="242"/>
      <c r="F3" s="243" t="s">
        <v>180</v>
      </c>
      <c r="G3" s="248" t="s">
        <v>104</v>
      </c>
      <c r="H3" s="240" t="s">
        <v>430</v>
      </c>
      <c r="I3" s="240" t="s">
        <v>431</v>
      </c>
      <c r="J3" s="240" t="s">
        <v>432</v>
      </c>
      <c r="K3" s="244" t="s">
        <v>433</v>
      </c>
      <c r="L3" s="245" t="s">
        <v>434</v>
      </c>
      <c r="M3" s="246"/>
      <c r="N3" s="242"/>
      <c r="O3" s="242"/>
      <c r="P3" s="242"/>
      <c r="Q3" s="242"/>
      <c r="R3" s="245"/>
      <c r="S3" s="249" t="s">
        <v>106</v>
      </c>
      <c r="T3" s="250"/>
      <c r="U3" s="250" t="s">
        <v>110</v>
      </c>
      <c r="V3" s="294" t="s">
        <v>109</v>
      </c>
      <c r="W3" s="295"/>
      <c r="X3" s="295"/>
      <c r="Y3" s="295"/>
      <c r="Z3" s="296"/>
      <c r="AA3" s="247" t="s">
        <v>436</v>
      </c>
      <c r="AB3" s="257"/>
    </row>
    <row r="4" spans="1:28" ht="28.8" x14ac:dyDescent="0.55000000000000004">
      <c r="A4" s="227" t="s">
        <v>455</v>
      </c>
      <c r="B4" s="228"/>
      <c r="C4" s="228"/>
      <c r="D4" s="228"/>
      <c r="E4" s="229"/>
      <c r="F4" s="237"/>
      <c r="G4" s="230"/>
      <c r="H4" s="233" t="s">
        <v>53</v>
      </c>
      <c r="I4" s="233" t="s">
        <v>53</v>
      </c>
      <c r="J4" s="233" t="s">
        <v>53</v>
      </c>
      <c r="K4" s="233" t="s">
        <v>53</v>
      </c>
      <c r="L4" s="237" t="s">
        <v>53</v>
      </c>
      <c r="M4" s="230" t="s">
        <v>101</v>
      </c>
      <c r="N4" s="228" t="s">
        <v>101</v>
      </c>
      <c r="O4" s="228" t="s">
        <v>101</v>
      </c>
      <c r="P4" s="228" t="s">
        <v>101</v>
      </c>
      <c r="Q4" s="228" t="s">
        <v>101</v>
      </c>
      <c r="R4" s="237" t="s">
        <v>101</v>
      </c>
      <c r="S4" s="231"/>
      <c r="T4" s="231"/>
      <c r="U4" s="231"/>
      <c r="V4" s="238"/>
      <c r="W4" s="238"/>
      <c r="X4" s="238"/>
      <c r="Y4" s="238"/>
      <c r="Z4" s="238"/>
      <c r="AA4" s="228"/>
      <c r="AB4" s="232"/>
    </row>
    <row r="5" spans="1:28" ht="28.8" x14ac:dyDescent="0.55000000000000004">
      <c r="A5" s="227" t="s">
        <v>456</v>
      </c>
      <c r="B5" s="228"/>
      <c r="C5" s="228"/>
      <c r="D5" s="228"/>
      <c r="E5" s="229"/>
      <c r="F5" s="237"/>
      <c r="G5" s="230"/>
      <c r="H5" s="233" t="s">
        <v>53</v>
      </c>
      <c r="I5" s="233" t="s">
        <v>53</v>
      </c>
      <c r="J5" s="233" t="s">
        <v>53</v>
      </c>
      <c r="K5" s="233" t="s">
        <v>53</v>
      </c>
      <c r="L5" s="237" t="s">
        <v>53</v>
      </c>
      <c r="M5" s="230" t="s">
        <v>101</v>
      </c>
      <c r="N5" s="228" t="s">
        <v>101</v>
      </c>
      <c r="O5" s="228" t="s">
        <v>101</v>
      </c>
      <c r="P5" s="228" t="s">
        <v>101</v>
      </c>
      <c r="Q5" s="228" t="s">
        <v>101</v>
      </c>
      <c r="R5" s="237" t="s">
        <v>101</v>
      </c>
      <c r="S5" s="231"/>
      <c r="T5" s="231"/>
      <c r="U5" s="231"/>
      <c r="V5" s="238"/>
      <c r="W5" s="238"/>
      <c r="X5" s="238"/>
      <c r="Y5" s="238"/>
      <c r="Z5" s="238"/>
      <c r="AA5" s="228"/>
      <c r="AB5" s="232"/>
    </row>
    <row r="6" spans="1:28" ht="28.8" x14ac:dyDescent="0.55000000000000004">
      <c r="A6" s="227" t="s">
        <v>457</v>
      </c>
      <c r="B6" s="228"/>
      <c r="C6" s="228"/>
      <c r="D6" s="228"/>
      <c r="E6" s="229"/>
      <c r="F6" s="237"/>
      <c r="G6" s="230"/>
      <c r="H6" s="233" t="s">
        <v>53</v>
      </c>
      <c r="I6" s="233" t="s">
        <v>53</v>
      </c>
      <c r="J6" s="233" t="s">
        <v>53</v>
      </c>
      <c r="K6" s="233" t="s">
        <v>53</v>
      </c>
      <c r="L6" s="237" t="s">
        <v>53</v>
      </c>
      <c r="M6" s="230" t="s">
        <v>101</v>
      </c>
      <c r="N6" s="228" t="s">
        <v>101</v>
      </c>
      <c r="O6" s="228" t="s">
        <v>101</v>
      </c>
      <c r="P6" s="228" t="s">
        <v>101</v>
      </c>
      <c r="Q6" s="228" t="s">
        <v>101</v>
      </c>
      <c r="R6" s="237" t="s">
        <v>101</v>
      </c>
      <c r="S6" s="231"/>
      <c r="T6" s="231"/>
      <c r="U6" s="231"/>
      <c r="V6" s="238"/>
      <c r="W6" s="238"/>
      <c r="X6" s="238"/>
      <c r="Y6" s="238"/>
      <c r="Z6" s="238"/>
      <c r="AA6" s="228"/>
      <c r="AB6" s="232"/>
    </row>
  </sheetData>
  <mergeCells count="4">
    <mergeCell ref="B1:F1"/>
    <mergeCell ref="V3:Z3"/>
    <mergeCell ref="M1:R1"/>
    <mergeCell ref="G1:L1"/>
  </mergeCells>
  <conditionalFormatting sqref="V4:Z6">
    <cfRule type="cellIs" dxfId="0" priority="36" operator="greaterThanOrEqual">
      <formula>1</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7">
        <x14:dataValidation type="list" allowBlank="1" showInputMessage="1" showErrorMessage="1">
          <x14:formula1>
            <xm:f>off_listes!$C$18:$F$18</xm:f>
          </x14:formula1>
          <xm:sqref>S4:S6</xm:sqref>
        </x14:dataValidation>
        <x14:dataValidation type="list" allowBlank="1" showInputMessage="1" showErrorMessage="1">
          <x14:formula1>
            <xm:f>off_listes!$C$4:$D$4</xm:f>
          </x14:formula1>
          <xm:sqref>B4:B6</xm:sqref>
        </x14:dataValidation>
        <x14:dataValidation type="list" allowBlank="1" showInputMessage="1" showErrorMessage="1">
          <x14:formula1>
            <xm:f>off_listes!$C$5:$D$5</xm:f>
          </x14:formula1>
          <xm:sqref>C4:C6</xm:sqref>
        </x14:dataValidation>
        <x14:dataValidation type="list" allowBlank="1" showInputMessage="1" showErrorMessage="1">
          <x14:formula1>
            <xm:f>off_listes!$C$6:$D$6</xm:f>
          </x14:formula1>
          <xm:sqref>D4:D6</xm:sqref>
        </x14:dataValidation>
        <x14:dataValidation type="list" allowBlank="1" showInputMessage="1" showErrorMessage="1">
          <x14:formula1>
            <xm:f>off_listes!$C$11:$D$11</xm:f>
          </x14:formula1>
          <xm:sqref>G4:G6</xm:sqref>
        </x14:dataValidation>
        <x14:dataValidation type="list" allowBlank="1" showInputMessage="1" showErrorMessage="1">
          <x14:formula1>
            <xm:f>off_listes!$C$22:$D$22</xm:f>
          </x14:formula1>
          <xm:sqref>T4:T6</xm:sqref>
        </x14:dataValidation>
        <x14:dataValidation type="list" allowBlank="1" showInputMessage="1" showErrorMessage="1">
          <x14:formula1>
            <xm:f>off_listes!$C$8:$D$8</xm:f>
          </x14:formula1>
          <xm:sqref>E4:E6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DS6"/>
  <sheetViews>
    <sheetView showGridLines="0" zoomScale="85" zoomScaleNormal="85" zoomScaleSheetLayoutView="100" workbookViewId="0">
      <pane xSplit="1" ySplit="5" topLeftCell="AF6" activePane="bottomRight" state="frozen"/>
      <selection pane="topRight" activeCell="B1" sqref="B1"/>
      <selection pane="bottomLeft" activeCell="A6" sqref="A6"/>
      <selection pane="bottomRight" activeCell="CB6" sqref="CB6"/>
    </sheetView>
  </sheetViews>
  <sheetFormatPr baseColWidth="10" defaultColWidth="11.41796875" defaultRowHeight="14.4" outlineLevelRow="1" outlineLevelCol="1" x14ac:dyDescent="0.55000000000000004"/>
  <cols>
    <col min="1" max="1" width="17.5234375" style="42" customWidth="1"/>
    <col min="2" max="2" width="10.89453125" style="64" customWidth="1"/>
    <col min="3" max="3" width="10.89453125" style="64" customWidth="1" outlineLevel="1"/>
    <col min="4" max="4" width="32.1015625" style="42" customWidth="1" outlineLevel="1"/>
    <col min="5" max="5" width="41.68359375" style="42" customWidth="1" outlineLevel="1"/>
    <col min="6" max="6" width="10.89453125" style="64" customWidth="1"/>
    <col min="7" max="7" width="10.89453125" style="64" customWidth="1" outlineLevel="1"/>
    <col min="8" max="8" width="37.41796875" style="42" customWidth="1" outlineLevel="1"/>
    <col min="9" max="9" width="41.68359375" style="42" customWidth="1" outlineLevel="1"/>
    <col min="10" max="10" width="10.89453125" style="64"/>
    <col min="11" max="11" width="10.89453125" style="64" customWidth="1" outlineLevel="1"/>
    <col min="12" max="12" width="50.89453125" style="42" customWidth="1" outlineLevel="1"/>
    <col min="13" max="13" width="41.68359375" style="42" customWidth="1" outlineLevel="1"/>
    <col min="14" max="14" width="10.89453125" style="64"/>
    <col min="15" max="15" width="10.89453125" style="64" customWidth="1" outlineLevel="1"/>
    <col min="16" max="16" width="27.41796875" style="42" customWidth="1" outlineLevel="1"/>
    <col min="17" max="17" width="41.68359375" style="42" customWidth="1" outlineLevel="1"/>
    <col min="18" max="18" width="10.89453125" style="64"/>
    <col min="19" max="19" width="10.89453125" style="64" customWidth="1" outlineLevel="1"/>
    <col min="20" max="20" width="62.89453125" style="42" customWidth="1" outlineLevel="1"/>
    <col min="21" max="21" width="41.68359375" style="42" customWidth="1" outlineLevel="1"/>
    <col min="22" max="22" width="10.89453125" style="64"/>
    <col min="23" max="23" width="10.89453125" style="64" customWidth="1" outlineLevel="1"/>
    <col min="24" max="24" width="25" style="42" customWidth="1" outlineLevel="1"/>
    <col min="25" max="25" width="41.68359375" style="42" customWidth="1" outlineLevel="1"/>
    <col min="26" max="26" width="2.41796875" style="64" customWidth="1"/>
    <col min="27" max="27" width="11.41796875" style="64"/>
    <col min="28" max="28" width="3.5234375" style="156" customWidth="1"/>
    <col min="29" max="29" width="11.41796875" style="64"/>
    <col min="30" max="30" width="10.89453125" style="64" customWidth="1" outlineLevel="1"/>
    <col min="31" max="31" width="53.1015625" style="42" customWidth="1" outlineLevel="1"/>
    <col min="32" max="32" width="41.68359375" style="42" customWidth="1" outlineLevel="1"/>
    <col min="33" max="33" width="10.89453125" style="64"/>
    <col min="34" max="34" width="10.89453125" style="64" customWidth="1" outlineLevel="1"/>
    <col min="35" max="35" width="18.68359375" style="64" customWidth="1" outlineLevel="1"/>
    <col min="36" max="36" width="41.68359375" style="42" customWidth="1" outlineLevel="1"/>
    <col min="37" max="37" width="2.41796875" style="64" customWidth="1"/>
    <col min="38" max="38" width="11.41796875" style="64"/>
    <col min="39" max="39" width="3.5234375" style="156" customWidth="1"/>
    <col min="40" max="40" width="11.41796875" style="64"/>
    <col min="41" max="41" width="10.89453125" style="64" customWidth="1" outlineLevel="1"/>
    <col min="42" max="42" width="42.5234375" style="64" customWidth="1" outlineLevel="1"/>
    <col min="43" max="43" width="41.68359375" style="42" customWidth="1" outlineLevel="1"/>
    <col min="44" max="44" width="10.89453125" style="64"/>
    <col min="45" max="45" width="10.89453125" style="64" customWidth="1" outlineLevel="1"/>
    <col min="46" max="46" width="30.68359375" style="64" customWidth="1" outlineLevel="1"/>
    <col min="47" max="47" width="41.68359375" style="42" customWidth="1" outlineLevel="1"/>
    <col min="48" max="48" width="10.89453125" style="64"/>
    <col min="49" max="49" width="10.89453125" style="64" customWidth="1" outlineLevel="1"/>
    <col min="50" max="50" width="28.68359375" style="42" customWidth="1" outlineLevel="1"/>
    <col min="51" max="51" width="41.68359375" style="42" customWidth="1" outlineLevel="1"/>
    <col min="52" max="52" width="2.41796875" style="64" customWidth="1"/>
    <col min="53" max="53" width="11.41796875" style="64"/>
    <col min="54" max="54" width="3.5234375" style="156" customWidth="1"/>
    <col min="55" max="55" width="11.41796875" style="64"/>
    <col min="56" max="56" width="10.89453125" style="64" customWidth="1" outlineLevel="1"/>
    <col min="57" max="57" width="36.89453125" style="42" customWidth="1" outlineLevel="1"/>
    <col min="58" max="58" width="41.68359375" style="42" customWidth="1" outlineLevel="1"/>
    <col min="59" max="59" width="10.89453125" style="64"/>
    <col min="60" max="60" width="10.89453125" style="64" customWidth="1" outlineLevel="1"/>
    <col min="61" max="61" width="39" style="42" customWidth="1" outlineLevel="1"/>
    <col min="62" max="62" width="41.68359375" style="42" customWidth="1" outlineLevel="1"/>
    <col min="63" max="63" width="2.41796875" style="64" customWidth="1"/>
    <col min="64" max="64" width="11.41796875" style="64"/>
    <col min="65" max="65" width="3.5234375" style="156" customWidth="1"/>
    <col min="66" max="66" width="11.41796875" style="64"/>
    <col min="67" max="67" width="10.89453125" style="64" customWidth="1" outlineLevel="1"/>
    <col min="68" max="68" width="24.89453125" style="42" customWidth="1" outlineLevel="1"/>
    <col min="69" max="69" width="41.68359375" style="42" customWidth="1" outlineLevel="1"/>
    <col min="70" max="70" width="11.41796875" style="64"/>
    <col min="71" max="71" width="10.89453125" style="64" customWidth="1" outlineLevel="1"/>
    <col min="72" max="72" width="25.1015625" style="42" customWidth="1" outlineLevel="1"/>
    <col min="73" max="73" width="41.68359375" style="42" customWidth="1" outlineLevel="1"/>
    <col min="74" max="74" width="10.89453125" style="64"/>
    <col min="75" max="75" width="10.89453125" style="64" customWidth="1" outlineLevel="1"/>
    <col min="76" max="76" width="22.68359375" style="64" customWidth="1" outlineLevel="1"/>
    <col min="77" max="77" width="41.68359375" style="42" customWidth="1" outlineLevel="1"/>
    <col min="78" max="78" width="10.89453125" style="64"/>
    <col min="79" max="79" width="10.89453125" style="64" customWidth="1" outlineLevel="1"/>
    <col min="80" max="80" width="34.68359375" style="42" customWidth="1" outlineLevel="1"/>
    <col min="81" max="81" width="41.68359375" style="42" customWidth="1" outlineLevel="1"/>
    <col min="82" max="82" width="2.41796875" style="64" customWidth="1"/>
    <col min="83" max="16384" width="11.41796875" style="64"/>
  </cols>
  <sheetData>
    <row r="1" spans="1:123" ht="28.8" x14ac:dyDescent="0.55000000000000004">
      <c r="A1" s="67" t="s">
        <v>244</v>
      </c>
      <c r="B1" s="134" t="s">
        <v>114</v>
      </c>
      <c r="C1" s="134"/>
      <c r="D1" s="208"/>
      <c r="E1" s="180"/>
      <c r="F1" s="135"/>
      <c r="G1" s="135"/>
      <c r="H1" s="180"/>
      <c r="I1" s="180"/>
      <c r="J1" s="135"/>
      <c r="K1" s="135"/>
      <c r="L1" s="180"/>
      <c r="M1" s="180"/>
      <c r="N1" s="135"/>
      <c r="O1" s="135"/>
      <c r="P1" s="180"/>
      <c r="Q1" s="180"/>
      <c r="R1" s="135"/>
      <c r="S1" s="135"/>
      <c r="T1" s="180"/>
      <c r="U1" s="180"/>
      <c r="V1" s="135"/>
      <c r="W1" s="135"/>
      <c r="X1" s="180"/>
      <c r="Y1" s="180"/>
      <c r="Z1" s="135"/>
      <c r="AA1" s="136" t="s">
        <v>254</v>
      </c>
      <c r="AB1" s="137"/>
      <c r="AC1" s="138" t="s">
        <v>67</v>
      </c>
      <c r="AD1" s="139"/>
      <c r="AE1" s="185"/>
      <c r="AF1" s="185"/>
      <c r="AG1" s="140"/>
      <c r="AH1" s="139"/>
      <c r="AI1" s="139"/>
      <c r="AJ1" s="185"/>
      <c r="AK1" s="139"/>
      <c r="AL1" s="141" t="s">
        <v>255</v>
      </c>
      <c r="AM1" s="137"/>
      <c r="AN1" s="142" t="s">
        <v>69</v>
      </c>
      <c r="AO1" s="143"/>
      <c r="AP1" s="143"/>
      <c r="AQ1" s="190"/>
      <c r="AR1" s="144"/>
      <c r="AS1" s="143"/>
      <c r="AT1" s="143"/>
      <c r="AU1" s="190"/>
      <c r="AV1" s="144"/>
      <c r="AW1" s="143"/>
      <c r="AX1" s="190"/>
      <c r="AY1" s="190"/>
      <c r="AZ1" s="143"/>
      <c r="BA1" s="145" t="s">
        <v>256</v>
      </c>
      <c r="BB1" s="137"/>
      <c r="BC1" s="146" t="s">
        <v>224</v>
      </c>
      <c r="BD1" s="147"/>
      <c r="BE1" s="197"/>
      <c r="BF1" s="197"/>
      <c r="BG1" s="148"/>
      <c r="BH1" s="149"/>
      <c r="BI1" s="197"/>
      <c r="BJ1" s="197"/>
      <c r="BK1" s="147"/>
      <c r="BL1" s="150" t="s">
        <v>163</v>
      </c>
      <c r="BM1" s="137"/>
      <c r="BN1" s="151" t="s">
        <v>74</v>
      </c>
      <c r="BO1" s="152"/>
      <c r="BP1" s="207"/>
      <c r="BQ1" s="202"/>
      <c r="BR1" s="154"/>
      <c r="BS1" s="154"/>
      <c r="BT1" s="207"/>
      <c r="BU1" s="202"/>
      <c r="BV1" s="154"/>
      <c r="BW1" s="154"/>
      <c r="BX1" s="153"/>
      <c r="BY1" s="207"/>
      <c r="BZ1" s="153"/>
      <c r="CA1" s="153"/>
      <c r="CB1" s="207"/>
      <c r="CC1" s="202"/>
      <c r="CD1" s="154"/>
      <c r="CE1" s="155" t="s">
        <v>257</v>
      </c>
      <c r="CF1" s="66"/>
      <c r="CG1" s="66"/>
      <c r="CH1" s="66"/>
      <c r="CI1" s="66"/>
      <c r="CJ1" s="66"/>
      <c r="CK1" s="66"/>
      <c r="CL1" s="66"/>
      <c r="CM1" s="66"/>
      <c r="CN1" s="66"/>
      <c r="CO1" s="66"/>
      <c r="CP1" s="66"/>
      <c r="CQ1" s="66"/>
      <c r="CR1" s="66"/>
      <c r="CS1" s="66"/>
      <c r="CT1" s="66"/>
      <c r="CU1" s="66"/>
      <c r="CV1" s="66"/>
      <c r="CW1" s="66"/>
      <c r="CX1" s="66"/>
      <c r="CY1" s="66"/>
      <c r="CZ1" s="66"/>
      <c r="DA1" s="66"/>
      <c r="DB1" s="66"/>
      <c r="DC1" s="66"/>
      <c r="DD1" s="66"/>
      <c r="DE1" s="66"/>
      <c r="DF1" s="66"/>
      <c r="DG1" s="66"/>
      <c r="DH1" s="66"/>
      <c r="DI1" s="66"/>
      <c r="DJ1" s="66"/>
      <c r="DK1" s="66"/>
      <c r="DL1" s="66"/>
      <c r="DM1" s="66"/>
      <c r="DN1" s="66"/>
      <c r="DO1" s="66"/>
      <c r="DP1" s="66"/>
      <c r="DQ1" s="66"/>
      <c r="DR1" s="66"/>
      <c r="DS1" s="66"/>
    </row>
    <row r="2" spans="1:123" s="44" customFormat="1" ht="28.8" x14ac:dyDescent="0.55000000000000004">
      <c r="A2" s="43" t="s">
        <v>261</v>
      </c>
      <c r="B2" s="106" t="s">
        <v>115</v>
      </c>
      <c r="C2" s="106"/>
      <c r="D2" s="15"/>
      <c r="E2" s="16"/>
      <c r="F2" s="108" t="s">
        <v>62</v>
      </c>
      <c r="G2" s="159"/>
      <c r="H2" s="181"/>
      <c r="I2" s="181"/>
      <c r="J2" s="107" t="s">
        <v>63</v>
      </c>
      <c r="K2" s="107"/>
      <c r="L2" s="16"/>
      <c r="M2" s="16"/>
      <c r="N2" s="108" t="s">
        <v>379</v>
      </c>
      <c r="O2" s="159"/>
      <c r="P2" s="181"/>
      <c r="Q2" s="181"/>
      <c r="R2" s="107" t="s">
        <v>372</v>
      </c>
      <c r="S2" s="174"/>
      <c r="T2" s="16"/>
      <c r="U2" s="183"/>
      <c r="V2" s="109" t="s">
        <v>319</v>
      </c>
      <c r="W2" s="159"/>
      <c r="X2" s="68"/>
      <c r="Y2" s="68"/>
      <c r="Z2" s="110"/>
      <c r="AA2" s="303" t="s">
        <v>413</v>
      </c>
      <c r="AB2" s="111"/>
      <c r="AC2" s="112" t="s">
        <v>68</v>
      </c>
      <c r="AD2" s="162"/>
      <c r="AE2" s="186"/>
      <c r="AF2" s="186"/>
      <c r="AG2" s="113" t="s">
        <v>308</v>
      </c>
      <c r="AH2" s="175"/>
      <c r="AI2" s="175" t="s">
        <v>323</v>
      </c>
      <c r="AJ2" s="188"/>
      <c r="AK2" s="175"/>
      <c r="AL2" s="303" t="s">
        <v>417</v>
      </c>
      <c r="AM2" s="111"/>
      <c r="AN2" s="114" t="s">
        <v>122</v>
      </c>
      <c r="AO2" s="176"/>
      <c r="AP2" s="176"/>
      <c r="AQ2" s="191"/>
      <c r="AR2" s="115" t="s">
        <v>70</v>
      </c>
      <c r="AS2" s="177"/>
      <c r="AT2" s="177"/>
      <c r="AU2" s="193"/>
      <c r="AV2" s="116" t="s">
        <v>353</v>
      </c>
      <c r="AW2" s="178"/>
      <c r="AX2" s="195"/>
      <c r="AY2" s="195"/>
      <c r="AZ2" s="178"/>
      <c r="BA2" s="303" t="s">
        <v>416</v>
      </c>
      <c r="BB2" s="111"/>
      <c r="BC2" s="117" t="s">
        <v>373</v>
      </c>
      <c r="BD2" s="168"/>
      <c r="BE2" s="198"/>
      <c r="BF2" s="198"/>
      <c r="BG2" s="118" t="s">
        <v>73</v>
      </c>
      <c r="BH2" s="118"/>
      <c r="BI2" s="69"/>
      <c r="BJ2" s="200"/>
      <c r="BK2" s="179"/>
      <c r="BL2" s="303" t="s">
        <v>415</v>
      </c>
      <c r="BM2" s="111"/>
      <c r="BN2" s="119" t="s">
        <v>75</v>
      </c>
      <c r="BO2" s="171"/>
      <c r="BP2" s="203"/>
      <c r="BQ2" s="203"/>
      <c r="BR2" s="120" t="s">
        <v>380</v>
      </c>
      <c r="BS2" s="173"/>
      <c r="BT2" s="205"/>
      <c r="BU2" s="205"/>
      <c r="BV2" s="119" t="s">
        <v>384</v>
      </c>
      <c r="BW2" s="171"/>
      <c r="BX2" s="171"/>
      <c r="BY2" s="203"/>
      <c r="BZ2" s="120" t="s">
        <v>129</v>
      </c>
      <c r="CA2" s="173"/>
      <c r="CB2" s="205"/>
      <c r="CC2" s="205"/>
      <c r="CD2" s="173"/>
      <c r="CE2" s="303" t="s">
        <v>414</v>
      </c>
      <c r="CF2" s="46"/>
      <c r="CG2" s="46"/>
      <c r="CH2" s="46"/>
      <c r="CI2" s="46"/>
      <c r="CJ2" s="46"/>
      <c r="CK2" s="46"/>
      <c r="CL2" s="46"/>
      <c r="CM2" s="46"/>
      <c r="CN2" s="46"/>
      <c r="CO2" s="46"/>
      <c r="CP2" s="46"/>
      <c r="CQ2" s="46"/>
      <c r="CR2" s="46"/>
      <c r="CS2" s="46"/>
      <c r="CT2" s="46"/>
      <c r="CU2" s="46"/>
      <c r="CV2" s="46"/>
      <c r="CW2" s="46"/>
      <c r="CX2" s="46"/>
      <c r="CY2" s="46"/>
      <c r="CZ2" s="46"/>
      <c r="DA2" s="46"/>
      <c r="DB2" s="46"/>
      <c r="DC2" s="46"/>
      <c r="DD2" s="46"/>
      <c r="DE2" s="46"/>
      <c r="DF2" s="46"/>
      <c r="DG2" s="46"/>
      <c r="DH2" s="46"/>
      <c r="DI2" s="46"/>
      <c r="DJ2" s="46"/>
      <c r="DK2" s="46"/>
      <c r="DL2" s="46"/>
      <c r="DM2" s="46"/>
      <c r="DN2" s="46"/>
      <c r="DO2" s="46"/>
      <c r="DP2" s="46"/>
      <c r="DQ2" s="46"/>
      <c r="DR2" s="46"/>
      <c r="DS2" s="46"/>
    </row>
    <row r="3" spans="1:123" s="44" customFormat="1" outlineLevel="1" x14ac:dyDescent="0.55000000000000004">
      <c r="A3" s="10" t="s">
        <v>117</v>
      </c>
      <c r="B3" s="121" t="s">
        <v>118</v>
      </c>
      <c r="C3" s="122"/>
      <c r="D3" s="26"/>
      <c r="E3" s="26"/>
      <c r="F3" s="123" t="s">
        <v>418</v>
      </c>
      <c r="G3" s="158"/>
      <c r="H3" s="182"/>
      <c r="I3" s="182"/>
      <c r="J3" s="122" t="s">
        <v>119</v>
      </c>
      <c r="K3" s="122"/>
      <c r="L3" s="26"/>
      <c r="M3" s="26"/>
      <c r="N3" s="123" t="s">
        <v>419</v>
      </c>
      <c r="O3" s="158"/>
      <c r="P3" s="181"/>
      <c r="Q3" s="182"/>
      <c r="R3" s="122" t="s">
        <v>120</v>
      </c>
      <c r="S3" s="160"/>
      <c r="T3" s="26"/>
      <c r="U3" s="184"/>
      <c r="V3" s="123" t="s">
        <v>420</v>
      </c>
      <c r="W3" s="158"/>
      <c r="X3" s="45"/>
      <c r="Y3" s="182"/>
      <c r="Z3" s="158"/>
      <c r="AA3" s="304"/>
      <c r="AB3" s="71"/>
      <c r="AC3" s="124" t="s">
        <v>421</v>
      </c>
      <c r="AD3" s="161"/>
      <c r="AE3" s="186"/>
      <c r="AF3" s="187"/>
      <c r="AG3" s="125" t="s">
        <v>422</v>
      </c>
      <c r="AH3" s="163"/>
      <c r="AI3" s="163"/>
      <c r="AJ3" s="189"/>
      <c r="AK3" s="163"/>
      <c r="AL3" s="304"/>
      <c r="AM3" s="71"/>
      <c r="AN3" s="126" t="s">
        <v>424</v>
      </c>
      <c r="AO3" s="164"/>
      <c r="AP3" s="126"/>
      <c r="AQ3" s="192"/>
      <c r="AR3" s="127" t="s">
        <v>423</v>
      </c>
      <c r="AS3" s="165"/>
      <c r="AT3" s="127"/>
      <c r="AU3" s="194"/>
      <c r="AV3" s="128" t="s">
        <v>123</v>
      </c>
      <c r="AW3" s="166"/>
      <c r="AX3" s="27"/>
      <c r="AY3" s="196"/>
      <c r="AZ3" s="166"/>
      <c r="BA3" s="304"/>
      <c r="BB3" s="71"/>
      <c r="BC3" s="129" t="s">
        <v>425</v>
      </c>
      <c r="BD3" s="167"/>
      <c r="BE3" s="198"/>
      <c r="BF3" s="199"/>
      <c r="BG3" s="130" t="s">
        <v>124</v>
      </c>
      <c r="BH3" s="130"/>
      <c r="BI3" s="17"/>
      <c r="BJ3" s="201"/>
      <c r="BK3" s="169"/>
      <c r="BL3" s="304"/>
      <c r="BM3" s="71"/>
      <c r="BN3" s="131" t="s">
        <v>125</v>
      </c>
      <c r="BO3" s="170"/>
      <c r="BP3" s="203"/>
      <c r="BQ3" s="204"/>
      <c r="BR3" s="132" t="s">
        <v>426</v>
      </c>
      <c r="BS3" s="172"/>
      <c r="BT3" s="205"/>
      <c r="BU3" s="206"/>
      <c r="BV3" s="131" t="s">
        <v>126</v>
      </c>
      <c r="BW3" s="171"/>
      <c r="BX3" s="171"/>
      <c r="BY3" s="203"/>
      <c r="BZ3" s="132" t="s">
        <v>130</v>
      </c>
      <c r="CA3" s="173"/>
      <c r="CB3" s="205"/>
      <c r="CC3" s="205"/>
      <c r="CD3" s="173"/>
      <c r="CE3" s="304"/>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6"/>
      <c r="DH3" s="46"/>
      <c r="DI3" s="46"/>
      <c r="DJ3" s="46"/>
      <c r="DK3" s="46"/>
      <c r="DL3" s="46"/>
      <c r="DM3" s="46"/>
      <c r="DN3" s="46"/>
      <c r="DO3" s="46"/>
      <c r="DP3" s="46"/>
      <c r="DQ3" s="46"/>
      <c r="DR3" s="46"/>
      <c r="DS3" s="46"/>
    </row>
    <row r="4" spans="1:123" s="18" customFormat="1" ht="23.4" x14ac:dyDescent="0.55000000000000004">
      <c r="A4" s="13"/>
      <c r="B4" s="103" t="s">
        <v>253</v>
      </c>
      <c r="C4" s="103" t="s">
        <v>76</v>
      </c>
      <c r="D4" s="103" t="s">
        <v>411</v>
      </c>
      <c r="E4" s="103" t="s">
        <v>412</v>
      </c>
      <c r="F4" s="103" t="s">
        <v>253</v>
      </c>
      <c r="G4" s="103" t="s">
        <v>76</v>
      </c>
      <c r="H4" s="103" t="s">
        <v>411</v>
      </c>
      <c r="I4" s="103" t="s">
        <v>412</v>
      </c>
      <c r="J4" s="103" t="s">
        <v>253</v>
      </c>
      <c r="K4" s="103" t="s">
        <v>76</v>
      </c>
      <c r="L4" s="103" t="s">
        <v>411</v>
      </c>
      <c r="M4" s="103" t="s">
        <v>412</v>
      </c>
      <c r="N4" s="103" t="s">
        <v>253</v>
      </c>
      <c r="O4" s="103" t="s">
        <v>76</v>
      </c>
      <c r="P4" s="103" t="s">
        <v>411</v>
      </c>
      <c r="Q4" s="103" t="s">
        <v>412</v>
      </c>
      <c r="R4" s="103" t="s">
        <v>253</v>
      </c>
      <c r="S4" s="103" t="s">
        <v>76</v>
      </c>
      <c r="T4" s="103" t="s">
        <v>411</v>
      </c>
      <c r="U4" s="103" t="s">
        <v>412</v>
      </c>
      <c r="V4" s="103" t="s">
        <v>253</v>
      </c>
      <c r="W4" s="103" t="s">
        <v>76</v>
      </c>
      <c r="X4" s="103" t="s">
        <v>411</v>
      </c>
      <c r="Y4" s="103" t="s">
        <v>412</v>
      </c>
      <c r="Z4" s="104"/>
      <c r="AA4" s="305"/>
      <c r="AB4" s="105"/>
      <c r="AC4" s="105" t="s">
        <v>253</v>
      </c>
      <c r="AD4" s="103" t="s">
        <v>76</v>
      </c>
      <c r="AE4" s="103" t="s">
        <v>411</v>
      </c>
      <c r="AF4" s="103" t="s">
        <v>412</v>
      </c>
      <c r="AG4" s="103" t="s">
        <v>253</v>
      </c>
      <c r="AH4" s="103" t="s">
        <v>76</v>
      </c>
      <c r="AI4" s="103" t="s">
        <v>411</v>
      </c>
      <c r="AJ4" s="103" t="s">
        <v>412</v>
      </c>
      <c r="AK4" s="104"/>
      <c r="AL4" s="305"/>
      <c r="AM4" s="105"/>
      <c r="AN4" s="103" t="s">
        <v>253</v>
      </c>
      <c r="AO4" s="103" t="s">
        <v>76</v>
      </c>
      <c r="AP4" s="103" t="s">
        <v>411</v>
      </c>
      <c r="AQ4" s="103" t="s">
        <v>412</v>
      </c>
      <c r="AR4" s="103" t="s">
        <v>253</v>
      </c>
      <c r="AS4" s="103" t="s">
        <v>76</v>
      </c>
      <c r="AT4" s="103" t="s">
        <v>411</v>
      </c>
      <c r="AU4" s="103" t="s">
        <v>412</v>
      </c>
      <c r="AV4" s="103" t="s">
        <v>253</v>
      </c>
      <c r="AW4" s="103" t="s">
        <v>76</v>
      </c>
      <c r="AX4" s="103" t="s">
        <v>411</v>
      </c>
      <c r="AY4" s="103" t="s">
        <v>412</v>
      </c>
      <c r="AZ4" s="104"/>
      <c r="BA4" s="305"/>
      <c r="BB4" s="105"/>
      <c r="BC4" s="103" t="s">
        <v>253</v>
      </c>
      <c r="BD4" s="103" t="s">
        <v>76</v>
      </c>
      <c r="BE4" s="103" t="s">
        <v>411</v>
      </c>
      <c r="BF4" s="103" t="s">
        <v>412</v>
      </c>
      <c r="BG4" s="103" t="s">
        <v>253</v>
      </c>
      <c r="BH4" s="103" t="s">
        <v>76</v>
      </c>
      <c r="BI4" s="103" t="s">
        <v>411</v>
      </c>
      <c r="BJ4" s="103" t="s">
        <v>412</v>
      </c>
      <c r="BK4" s="104"/>
      <c r="BL4" s="305"/>
      <c r="BM4" s="105"/>
      <c r="BN4" s="103" t="s">
        <v>253</v>
      </c>
      <c r="BO4" s="103" t="s">
        <v>76</v>
      </c>
      <c r="BP4" s="103" t="s">
        <v>411</v>
      </c>
      <c r="BQ4" s="103" t="s">
        <v>412</v>
      </c>
      <c r="BR4" s="103" t="s">
        <v>253</v>
      </c>
      <c r="BS4" s="103" t="s">
        <v>76</v>
      </c>
      <c r="BT4" s="103" t="s">
        <v>411</v>
      </c>
      <c r="BU4" s="103" t="s">
        <v>412</v>
      </c>
      <c r="BV4" s="103" t="s">
        <v>253</v>
      </c>
      <c r="BW4" s="103" t="s">
        <v>76</v>
      </c>
      <c r="BX4" s="103" t="s">
        <v>411</v>
      </c>
      <c r="BY4" s="103" t="s">
        <v>412</v>
      </c>
      <c r="BZ4" s="103" t="s">
        <v>253</v>
      </c>
      <c r="CA4" s="103" t="s">
        <v>76</v>
      </c>
      <c r="CB4" s="103" t="s">
        <v>411</v>
      </c>
      <c r="CC4" s="103" t="s">
        <v>412</v>
      </c>
      <c r="CD4" s="104"/>
      <c r="CE4" s="305"/>
      <c r="CF4" s="133"/>
      <c r="CG4" s="133"/>
      <c r="CH4" s="133"/>
      <c r="CI4" s="133"/>
      <c r="CJ4" s="133"/>
      <c r="CK4" s="133"/>
      <c r="CL4" s="133"/>
      <c r="CM4" s="133"/>
      <c r="CN4" s="133"/>
      <c r="CO4" s="133"/>
      <c r="CP4" s="133"/>
      <c r="CQ4" s="133"/>
      <c r="CR4" s="133"/>
      <c r="CS4" s="133"/>
      <c r="CT4" s="133"/>
      <c r="CU4" s="133"/>
      <c r="CV4" s="133"/>
      <c r="CW4" s="133"/>
      <c r="CX4" s="133"/>
      <c r="CY4" s="133"/>
      <c r="CZ4" s="133"/>
      <c r="DA4" s="133"/>
      <c r="DB4" s="133"/>
      <c r="DC4" s="133"/>
      <c r="DD4" s="133"/>
      <c r="DE4" s="133"/>
      <c r="DF4" s="133"/>
      <c r="DG4" s="133"/>
      <c r="DH4" s="133"/>
      <c r="DI4" s="133"/>
      <c r="DJ4" s="133"/>
      <c r="DK4" s="133"/>
      <c r="DL4" s="133"/>
      <c r="DM4" s="133"/>
      <c r="DN4" s="133"/>
      <c r="DO4" s="133"/>
      <c r="DP4" s="133"/>
      <c r="DQ4" s="133"/>
      <c r="DR4" s="133"/>
      <c r="DS4" s="133"/>
    </row>
    <row r="5" spans="1:123" s="18" customFormat="1" x14ac:dyDescent="0.55000000000000004">
      <c r="A5" s="13" t="s">
        <v>401</v>
      </c>
      <c r="B5" s="103"/>
      <c r="C5" s="103"/>
      <c r="D5" s="103"/>
      <c r="E5" s="103"/>
      <c r="F5" s="103"/>
      <c r="G5" s="103"/>
      <c r="H5" s="103"/>
      <c r="I5" s="103"/>
      <c r="J5" s="103"/>
      <c r="K5" s="103"/>
      <c r="L5" s="103"/>
      <c r="M5" s="103"/>
      <c r="N5" s="103"/>
      <c r="O5" s="103"/>
      <c r="P5" s="103"/>
      <c r="Q5" s="103"/>
      <c r="R5" s="103"/>
      <c r="S5" s="103"/>
      <c r="T5" s="103"/>
      <c r="U5" s="103"/>
      <c r="V5" s="103"/>
      <c r="W5" s="103"/>
      <c r="X5" s="103"/>
      <c r="Y5" s="103"/>
      <c r="Z5" s="104"/>
      <c r="AA5" s="209"/>
      <c r="AB5" s="105"/>
      <c r="AC5" s="105"/>
      <c r="AD5" s="103"/>
      <c r="AE5" s="103"/>
      <c r="AF5" s="103"/>
      <c r="AG5" s="103"/>
      <c r="AH5" s="103"/>
      <c r="AI5" s="103"/>
      <c r="AJ5" s="103"/>
      <c r="AK5" s="104"/>
      <c r="AL5" s="209"/>
      <c r="AM5" s="105"/>
      <c r="AN5" s="103"/>
      <c r="AO5" s="103"/>
      <c r="AP5" s="103"/>
      <c r="AQ5" s="103"/>
      <c r="AR5" s="103"/>
      <c r="AS5" s="103"/>
      <c r="AT5" s="103"/>
      <c r="AU5" s="103"/>
      <c r="AV5" s="103"/>
      <c r="AW5" s="103"/>
      <c r="AX5" s="103"/>
      <c r="AY5" s="103"/>
      <c r="AZ5" s="104"/>
      <c r="BA5" s="209"/>
      <c r="BB5" s="105"/>
      <c r="BC5" s="103"/>
      <c r="BD5" s="103"/>
      <c r="BE5" s="103"/>
      <c r="BF5" s="103"/>
      <c r="BG5" s="103"/>
      <c r="BH5" s="103"/>
      <c r="BI5" s="103"/>
      <c r="BJ5" s="103"/>
      <c r="BK5" s="104"/>
      <c r="BL5" s="209"/>
      <c r="BM5" s="105"/>
      <c r="BN5" s="103"/>
      <c r="BO5" s="103"/>
      <c r="BP5" s="103"/>
      <c r="BQ5" s="103"/>
      <c r="BR5" s="103"/>
      <c r="BS5" s="103"/>
      <c r="BT5" s="103"/>
      <c r="BU5" s="103"/>
      <c r="BV5" s="103"/>
      <c r="BW5" s="103"/>
      <c r="BX5" s="103"/>
      <c r="BY5" s="103"/>
      <c r="BZ5" s="103"/>
      <c r="CA5" s="103"/>
      <c r="CB5" s="103"/>
      <c r="CC5" s="103"/>
      <c r="CD5" s="104"/>
      <c r="CE5" s="209"/>
      <c r="CF5" s="133"/>
      <c r="CG5" s="133"/>
      <c r="CH5" s="133"/>
      <c r="CI5" s="133"/>
      <c r="CJ5" s="133"/>
      <c r="CK5" s="133"/>
      <c r="CL5" s="133"/>
      <c r="CM5" s="133"/>
      <c r="CN5" s="133"/>
      <c r="CO5" s="133"/>
      <c r="CP5" s="133"/>
      <c r="CQ5" s="133"/>
      <c r="CR5" s="133"/>
      <c r="CS5" s="133"/>
      <c r="CT5" s="133"/>
      <c r="CU5" s="133"/>
      <c r="CV5" s="133"/>
      <c r="CW5" s="133"/>
      <c r="CX5" s="133"/>
      <c r="CY5" s="133"/>
      <c r="CZ5" s="133"/>
      <c r="DA5" s="133"/>
      <c r="DB5" s="133"/>
      <c r="DC5" s="133"/>
      <c r="DD5" s="133"/>
      <c r="DE5" s="133"/>
      <c r="DF5" s="133"/>
      <c r="DG5" s="133"/>
      <c r="DH5" s="133"/>
      <c r="DI5" s="133"/>
      <c r="DJ5" s="133"/>
      <c r="DK5" s="133"/>
      <c r="DL5" s="133"/>
      <c r="DM5" s="133"/>
      <c r="DN5" s="133"/>
      <c r="DO5" s="133"/>
      <c r="DP5" s="133"/>
      <c r="DQ5" s="133"/>
      <c r="DR5" s="133"/>
      <c r="DS5" s="133"/>
    </row>
    <row r="6" spans="1:123" x14ac:dyDescent="0.55000000000000004">
      <c r="A6" s="67" t="s">
        <v>429</v>
      </c>
      <c r="B6" s="210" t="str">
        <f>IF(D6="","",VLOOKUP(D6,Annexe_NOTATION!A$6:B$12,2,0))</f>
        <v>N.D.</v>
      </c>
      <c r="C6" s="211">
        <f>IF(D6="N.A.",0,Annexe_Pondération!C$3)</f>
        <v>0.11914893617021277</v>
      </c>
      <c r="D6" s="212" t="s">
        <v>238</v>
      </c>
      <c r="E6" s="212"/>
      <c r="F6" s="210" t="str">
        <f>IF(H6="","",VLOOKUP(H6,Annexe_NOTATION!A$16:B$22,2,0))</f>
        <v>N.D.</v>
      </c>
      <c r="G6" s="211">
        <f>IF(H6="N.A.",0,Annexe_Pondération!C$4)</f>
        <v>0.13191489361702127</v>
      </c>
      <c r="H6" s="212" t="s">
        <v>238</v>
      </c>
      <c r="I6" s="212"/>
      <c r="J6" s="210" t="str">
        <f>IF(L6="","",VLOOKUP(L6,Annexe_NOTATION!A$26:B$32,2,0))</f>
        <v>N.D.</v>
      </c>
      <c r="K6" s="211">
        <f>IF(L6="N.A.",0,Annexe_Pondération!C$5)</f>
        <v>0.2</v>
      </c>
      <c r="L6" s="213" t="s">
        <v>238</v>
      </c>
      <c r="M6" s="212"/>
      <c r="N6" s="210" t="str">
        <f>IF(P6="","",VLOOKUP(P6,Annexe_NOTATION!A$36:B$42,2,0))</f>
        <v>N.D.</v>
      </c>
      <c r="O6" s="211">
        <f>IF(P6="N.A.",0,Annexe_Pondération!C$6)</f>
        <v>0.2978723404255319</v>
      </c>
      <c r="P6" s="212" t="s">
        <v>238</v>
      </c>
      <c r="Q6" s="212"/>
      <c r="R6" s="210" t="str">
        <f>IF(T6="","",VLOOKUP(T6,Annexe_NOTATION!A$46:B$52,2,0))</f>
        <v>N.D.</v>
      </c>
      <c r="S6" s="211">
        <f>IF(T6="N.A.",0,Annexe_Pondération!C$7)</f>
        <v>0.18297872340425531</v>
      </c>
      <c r="T6" s="212" t="s">
        <v>238</v>
      </c>
      <c r="U6" s="212"/>
      <c r="V6" s="210" t="str">
        <f>IF(X6="","",VLOOKUP(X6,Annexe_NOTATION!A$56:B$62,2,0))</f>
        <v>N.D.</v>
      </c>
      <c r="W6" s="211">
        <f>IF(X6="N.A.",0,Annexe_Pondération!C$8)</f>
        <v>6.8085106382978725E-2</v>
      </c>
      <c r="X6" s="212" t="s">
        <v>238</v>
      </c>
      <c r="Y6" s="212"/>
      <c r="Z6" s="210"/>
      <c r="AA6" s="214" t="e">
        <f t="shared" ref="AA6" si="0">IF(C6+G6+K6+O6+S6+W6=1,B6*C6+F6*G6+J6*K6+N6*O6+S6*R6+W6*V6,(C6/(C6+G6+K6+O6+S6+W6)*B6+G6/(C6+G6+K6+O6+S6+W6)*F6+K6/(C6+G6+K6+O6+S6+W6)*J6+N6/(C6+G6+K6+O6+S6+W6)*O6+S6/(C6+G6+K6+O6+S6+W6)*R6+W6/(C6+G6+K6+O6+S6+W6)*V6))</f>
        <v>#VALUE!</v>
      </c>
      <c r="AB6" s="215"/>
      <c r="AC6" s="216" t="str">
        <f>IF(AE6="","",VLOOKUP(AE6,Annexe_NOTATION!A$67:B$73,2,0))</f>
        <v>N.D.</v>
      </c>
      <c r="AD6" s="211">
        <f>IF(AE6="N.A.",0,Annexe_Pondération!C$9)</f>
        <v>0.5</v>
      </c>
      <c r="AE6" s="213" t="s">
        <v>238</v>
      </c>
      <c r="AF6" s="212"/>
      <c r="AG6" s="216" t="str">
        <f>IF(AI6="","",VLOOKUP(AI6,Annexe_NOTATION!A$77:B$83,2,0))</f>
        <v>N.D.</v>
      </c>
      <c r="AH6" s="211">
        <f>IF(AI6="N.A.",0,Annexe_Pondération!C$10)</f>
        <v>0.5</v>
      </c>
      <c r="AI6" s="210" t="s">
        <v>238</v>
      </c>
      <c r="AJ6" s="212"/>
      <c r="AK6" s="210"/>
      <c r="AL6" s="214" t="e">
        <f t="shared" ref="AL6" si="1">IF(AH6+AD6=1,AC6*AD6+AG6*AH6,AD6/(AD6+AH6)*AC6+AH6/(AD6+AH6)*AG6)</f>
        <v>#VALUE!</v>
      </c>
      <c r="AM6" s="215"/>
      <c r="AN6" s="216" t="str">
        <f>IF(AP6="","",VLOOKUP(AP6,Annexe_NOTATION!A$88:B$94,2,0))</f>
        <v>N.D.</v>
      </c>
      <c r="AO6" s="211">
        <f>IF(AP6="N.A.",0,Annexe_Pondération!C$11)</f>
        <v>0.33333333333333331</v>
      </c>
      <c r="AP6" s="217" t="s">
        <v>238</v>
      </c>
      <c r="AQ6" s="212"/>
      <c r="AR6" s="216" t="str">
        <f>IF(AT6="","",VLOOKUP(AT6,Annexe_NOTATION!A$98:B$104,2,0))</f>
        <v>N.D.</v>
      </c>
      <c r="AS6" s="211">
        <f>IF(AT6="N.A.",0,Annexe_Pondération!C$12)</f>
        <v>0.33333333333333331</v>
      </c>
      <c r="AT6" s="217" t="s">
        <v>238</v>
      </c>
      <c r="AU6" s="212"/>
      <c r="AV6" s="216" t="str">
        <f>IF(AX6="","",VLOOKUP(AX6,Annexe_NOTATION!A$108:B$114,2,0))</f>
        <v>N.D.</v>
      </c>
      <c r="AW6" s="211">
        <f>IF(AX6="N.A.",0,Annexe_Pondération!C$13)</f>
        <v>0.33333333333333331</v>
      </c>
      <c r="AX6" s="212" t="s">
        <v>238</v>
      </c>
      <c r="AY6" s="212"/>
      <c r="AZ6" s="210"/>
      <c r="BA6" s="214" t="e">
        <f t="shared" ref="BA6" si="2">IF(AO6+AS6+AW6=1,AN6*AO6+AR6*AS6+AV6*AW6,AO6/(AO6+AS6+AW6)*AN6+AS6/(AO6+AS6+AW6)*AR6+AW6/(AO6+AS6+AW6)*AV6)</f>
        <v>#VALUE!</v>
      </c>
      <c r="BB6" s="215"/>
      <c r="BC6" s="216" t="str">
        <f>IF(BE6="","",VLOOKUP(BE6,Annexe_NOTATION!A$119:B$125,2,0))</f>
        <v>N.D.</v>
      </c>
      <c r="BD6" s="211">
        <f>IF(BE6="N.A.",0,Annexe_Pondération!C$14)</f>
        <v>0.5</v>
      </c>
      <c r="BE6" s="218" t="s">
        <v>238</v>
      </c>
      <c r="BF6" s="212"/>
      <c r="BG6" s="216" t="str">
        <f>IF(BI6="","",VLOOKUP(BI6,Annexe_NOTATION!A$129:B$135,2,0))</f>
        <v>N.D.</v>
      </c>
      <c r="BH6" s="211">
        <f>IF(BI6="N.A.",0,Annexe_Pondération!C$15)</f>
        <v>0.5</v>
      </c>
      <c r="BI6" s="212" t="s">
        <v>238</v>
      </c>
      <c r="BJ6" s="212"/>
      <c r="BK6" s="210"/>
      <c r="BL6" s="214" t="e">
        <f t="shared" ref="BL6" si="3">IF(BH6+BD6=1,BC6*BD6+BG6*BH6,BC6/(BC6+BG6)*BD6+BG6/(BC6+BG6)*BH6)</f>
        <v>#VALUE!</v>
      </c>
      <c r="BM6" s="215"/>
      <c r="BN6" s="216" t="str">
        <f>IF(BP6="","",VLOOKUP(BP6,Annexe_NOTATION!A$140:B$146,2,0))</f>
        <v>N.D.</v>
      </c>
      <c r="BO6" s="211">
        <f>IF(BP6="N.A.",0,Annexe_Pondération!C$16)</f>
        <v>0.25</v>
      </c>
      <c r="BP6" s="213" t="s">
        <v>238</v>
      </c>
      <c r="BQ6" s="212"/>
      <c r="BR6" s="216">
        <f>IF(BT6="","",VLOOKUP(BT6,Annexe_NOTATION!A$150:B$156,2,0))</f>
        <v>0</v>
      </c>
      <c r="BS6" s="211">
        <f>IF(BT6="N.A.",0,Annexe_Pondération!C$17)</f>
        <v>0.25</v>
      </c>
      <c r="BT6" s="212" t="s">
        <v>208</v>
      </c>
      <c r="BU6" s="212"/>
      <c r="BV6" s="216" t="str">
        <f>IF(BX6="","",VLOOKUP(BX6,Annexe_NOTATION!A$160:B$166,2,0))</f>
        <v>N.D.</v>
      </c>
      <c r="BW6" s="211">
        <f>IF(BX6="N.A.",0,Annexe_Pondération!C$18)</f>
        <v>0.25</v>
      </c>
      <c r="BX6" s="210" t="s">
        <v>238</v>
      </c>
      <c r="BY6" s="212"/>
      <c r="BZ6" s="216" t="str">
        <f>IF(CB6="","",VLOOKUP(CB6,Annexe_NOTATION!A$170:B$176,2,0))</f>
        <v>N.D.</v>
      </c>
      <c r="CA6" s="211">
        <f>IF(CB6="N.A.",0,Annexe_Pondération!C$19)</f>
        <v>0.25</v>
      </c>
      <c r="CB6" s="212" t="s">
        <v>238</v>
      </c>
      <c r="CC6" s="212"/>
      <c r="CD6" s="210"/>
      <c r="CE6" s="214" t="e">
        <f t="shared" ref="CE6" si="4">IF(BO6+BS6+BW6+CA6=1,BN6*BO6+BR6*BS6+BV6*BW6+BZ6*CA6,BO6/(BO6+BS6+BW6+CA6)*BN6+BS6/(BO6+BS6+BW6+CA6)*BR6+BW6/(BO6+BS6+BW6+CA6)*BV6+CA6/(BO6+BS6+BW6+CA6)*BZ6)</f>
        <v>#VALUE!</v>
      </c>
      <c r="CF6" s="66"/>
      <c r="CG6" s="66"/>
      <c r="CH6" s="66"/>
      <c r="CI6" s="66"/>
      <c r="CJ6" s="66"/>
      <c r="CK6" s="66"/>
      <c r="CL6" s="66"/>
      <c r="CM6" s="66"/>
      <c r="CN6" s="66"/>
      <c r="CO6" s="66"/>
      <c r="CP6" s="66"/>
      <c r="CQ6" s="66"/>
      <c r="CR6" s="66"/>
      <c r="CS6" s="66"/>
      <c r="CT6" s="66"/>
      <c r="CU6" s="66"/>
      <c r="CV6" s="66"/>
      <c r="CW6" s="66"/>
      <c r="CX6" s="66"/>
      <c r="CY6" s="66"/>
      <c r="CZ6" s="66"/>
      <c r="DA6" s="66"/>
      <c r="DB6" s="66"/>
      <c r="DC6" s="66"/>
      <c r="DD6" s="66"/>
      <c r="DE6" s="66"/>
      <c r="DF6" s="66"/>
      <c r="DG6" s="66"/>
      <c r="DH6" s="66"/>
      <c r="DI6" s="66"/>
      <c r="DJ6" s="66"/>
      <c r="DK6" s="66"/>
      <c r="DL6" s="66"/>
      <c r="DM6" s="66"/>
      <c r="DN6" s="66"/>
      <c r="DO6" s="66"/>
      <c r="DP6" s="66"/>
      <c r="DQ6" s="66"/>
      <c r="DR6" s="66"/>
      <c r="DS6" s="66"/>
    </row>
  </sheetData>
  <autoFilter ref="A5:CE6"/>
  <dataConsolidate/>
  <mergeCells count="5">
    <mergeCell ref="AA2:AA4"/>
    <mergeCell ref="AL2:AL4"/>
    <mergeCell ref="BA2:BA4"/>
    <mergeCell ref="BL2:BL4"/>
    <mergeCell ref="CE2:CE4"/>
  </mergeCells>
  <conditionalFormatting sqref="AB6">
    <cfRule type="colorScale" priority="311">
      <colorScale>
        <cfvo type="min"/>
        <cfvo type="percentile" val="50"/>
        <cfvo type="max"/>
        <color rgb="FFF8696B"/>
        <color rgb="FFFFEB84"/>
        <color rgb="FF63BE7B"/>
      </colorScale>
    </cfRule>
  </conditionalFormatting>
  <conditionalFormatting sqref="AM6">
    <cfRule type="colorScale" priority="312">
      <colorScale>
        <cfvo type="min"/>
        <cfvo type="percentile" val="50"/>
        <cfvo type="max"/>
        <color rgb="FFF8696B"/>
        <color rgb="FFFFEB84"/>
        <color rgb="FF63BE7B"/>
      </colorScale>
    </cfRule>
  </conditionalFormatting>
  <conditionalFormatting sqref="BB6">
    <cfRule type="colorScale" priority="313">
      <colorScale>
        <cfvo type="min"/>
        <cfvo type="percentile" val="50"/>
        <cfvo type="max"/>
        <color rgb="FFF8696B"/>
        <color rgb="FFFFEB84"/>
        <color rgb="FF63BE7B"/>
      </colorScale>
    </cfRule>
  </conditionalFormatting>
  <conditionalFormatting sqref="BM6">
    <cfRule type="colorScale" priority="314">
      <colorScale>
        <cfvo type="min"/>
        <cfvo type="percentile" val="50"/>
        <cfvo type="max"/>
        <color rgb="FFF8696B"/>
        <color rgb="FFFFEB84"/>
        <color rgb="FF63BE7B"/>
      </colorScale>
    </cfRule>
  </conditionalFormatting>
  <conditionalFormatting sqref="AA6">
    <cfRule type="colorScale" priority="315">
      <colorScale>
        <cfvo type="min"/>
        <cfvo type="percentile" val="50"/>
        <cfvo type="max"/>
        <color rgb="FFF8696B"/>
        <color rgb="FFFFEB84"/>
        <color rgb="FF63BE7B"/>
      </colorScale>
    </cfRule>
  </conditionalFormatting>
  <conditionalFormatting sqref="N6">
    <cfRule type="colorScale" priority="316">
      <colorScale>
        <cfvo type="min"/>
        <cfvo type="percentile" val="50"/>
        <cfvo type="max"/>
        <color rgb="FFF8696B"/>
        <color rgb="FFFFEB84"/>
        <color rgb="FF63BE7B"/>
      </colorScale>
    </cfRule>
  </conditionalFormatting>
  <conditionalFormatting sqref="AC6">
    <cfRule type="colorScale" priority="317">
      <colorScale>
        <cfvo type="min"/>
        <cfvo type="percentile" val="50"/>
        <cfvo type="max"/>
        <color rgb="FFF8696B"/>
        <color rgb="FFFFEB84"/>
        <color rgb="FF63BE7B"/>
      </colorScale>
    </cfRule>
  </conditionalFormatting>
  <conditionalFormatting sqref="AG6">
    <cfRule type="colorScale" priority="318">
      <colorScale>
        <cfvo type="min"/>
        <cfvo type="percentile" val="50"/>
        <cfvo type="max"/>
        <color rgb="FFF8696B"/>
        <color rgb="FFFFEB84"/>
        <color rgb="FF63BE7B"/>
      </colorScale>
    </cfRule>
  </conditionalFormatting>
  <conditionalFormatting sqref="AN6">
    <cfRule type="colorScale" priority="319">
      <colorScale>
        <cfvo type="min"/>
        <cfvo type="percentile" val="50"/>
        <cfvo type="max"/>
        <color rgb="FFF8696B"/>
        <color rgb="FFFFEB84"/>
        <color rgb="FF63BE7B"/>
      </colorScale>
    </cfRule>
  </conditionalFormatting>
  <conditionalFormatting sqref="AR6">
    <cfRule type="colorScale" priority="320">
      <colorScale>
        <cfvo type="min"/>
        <cfvo type="percentile" val="50"/>
        <cfvo type="max"/>
        <color rgb="FFF8696B"/>
        <color rgb="FFFFEB84"/>
        <color rgb="FF63BE7B"/>
      </colorScale>
    </cfRule>
  </conditionalFormatting>
  <conditionalFormatting sqref="AV6">
    <cfRule type="colorScale" priority="321">
      <colorScale>
        <cfvo type="min"/>
        <cfvo type="percentile" val="50"/>
        <cfvo type="max"/>
        <color rgb="FFF8696B"/>
        <color rgb="FFFFEB84"/>
        <color rgb="FF63BE7B"/>
      </colorScale>
    </cfRule>
  </conditionalFormatting>
  <conditionalFormatting sqref="BC6">
    <cfRule type="colorScale" priority="322">
      <colorScale>
        <cfvo type="min"/>
        <cfvo type="percentile" val="50"/>
        <cfvo type="max"/>
        <color rgb="FFF8696B"/>
        <color rgb="FFFFEB84"/>
        <color rgb="FF63BE7B"/>
      </colorScale>
    </cfRule>
  </conditionalFormatting>
  <conditionalFormatting sqref="BL6">
    <cfRule type="colorScale" priority="323">
      <colorScale>
        <cfvo type="min"/>
        <cfvo type="percentile" val="50"/>
        <cfvo type="max"/>
        <color rgb="FFF8696B"/>
        <color rgb="FFFFEB84"/>
        <color rgb="FF63BE7B"/>
      </colorScale>
    </cfRule>
  </conditionalFormatting>
  <conditionalFormatting sqref="BN6">
    <cfRule type="colorScale" priority="324">
      <colorScale>
        <cfvo type="min"/>
        <cfvo type="percentile" val="50"/>
        <cfvo type="max"/>
        <color rgb="FFF8696B"/>
        <color rgb="FFFFEB84"/>
        <color rgb="FF63BE7B"/>
      </colorScale>
    </cfRule>
  </conditionalFormatting>
  <conditionalFormatting sqref="BR6">
    <cfRule type="colorScale" priority="325">
      <colorScale>
        <cfvo type="min"/>
        <cfvo type="percentile" val="50"/>
        <cfvo type="max"/>
        <color rgb="FFF8696B"/>
        <color rgb="FFFFEB84"/>
        <color rgb="FF63BE7B"/>
      </colorScale>
    </cfRule>
  </conditionalFormatting>
  <conditionalFormatting sqref="BV6">
    <cfRule type="colorScale" priority="326">
      <colorScale>
        <cfvo type="min"/>
        <cfvo type="percentile" val="50"/>
        <cfvo type="max"/>
        <color rgb="FFF8696B"/>
        <color rgb="FFFFEB84"/>
        <color rgb="FF63BE7B"/>
      </colorScale>
    </cfRule>
  </conditionalFormatting>
  <conditionalFormatting sqref="BZ6">
    <cfRule type="colorScale" priority="327">
      <colorScale>
        <cfvo type="min"/>
        <cfvo type="percentile" val="50"/>
        <cfvo type="max"/>
        <color rgb="FFF8696B"/>
        <color rgb="FFFFEB84"/>
        <color rgb="FF63BE7B"/>
      </colorScale>
    </cfRule>
  </conditionalFormatting>
  <conditionalFormatting sqref="AL6">
    <cfRule type="colorScale" priority="328">
      <colorScale>
        <cfvo type="min"/>
        <cfvo type="percentile" val="50"/>
        <cfvo type="max"/>
        <color rgb="FFF8696B"/>
        <color rgb="FFFFEB84"/>
        <color rgb="FF63BE7B"/>
      </colorScale>
    </cfRule>
  </conditionalFormatting>
  <conditionalFormatting sqref="BA6">
    <cfRule type="colorScale" priority="329">
      <colorScale>
        <cfvo type="min"/>
        <cfvo type="percentile" val="50"/>
        <cfvo type="max"/>
        <color rgb="FFF8696B"/>
        <color rgb="FFFFEB84"/>
        <color rgb="FF63BE7B"/>
      </colorScale>
    </cfRule>
  </conditionalFormatting>
  <conditionalFormatting sqref="CE6">
    <cfRule type="colorScale" priority="330">
      <colorScale>
        <cfvo type="min"/>
        <cfvo type="percentile" val="50"/>
        <cfvo type="max"/>
        <color rgb="FFF8696B"/>
        <color rgb="FFFFEB84"/>
        <color rgb="FF63BE7B"/>
      </colorScale>
    </cfRule>
  </conditionalFormatting>
  <conditionalFormatting sqref="B6">
    <cfRule type="colorScale" priority="331">
      <colorScale>
        <cfvo type="min"/>
        <cfvo type="percentile" val="50"/>
        <cfvo type="max"/>
        <color rgb="FFF8696B"/>
        <color rgb="FFFFEB84"/>
        <color rgb="FF63BE7B"/>
      </colorScale>
    </cfRule>
  </conditionalFormatting>
  <conditionalFormatting sqref="R6">
    <cfRule type="colorScale" priority="332">
      <colorScale>
        <cfvo type="min"/>
        <cfvo type="percentile" val="50"/>
        <cfvo type="max"/>
        <color rgb="FFF8696B"/>
        <color rgb="FFFFEB84"/>
        <color rgb="FF63BE7B"/>
      </colorScale>
    </cfRule>
  </conditionalFormatting>
  <conditionalFormatting sqref="J6">
    <cfRule type="colorScale" priority="333">
      <colorScale>
        <cfvo type="min"/>
        <cfvo type="percentile" val="50"/>
        <cfvo type="max"/>
        <color rgb="FFF8696B"/>
        <color rgb="FFFFEB84"/>
        <color rgb="FF63BE7B"/>
      </colorScale>
    </cfRule>
  </conditionalFormatting>
  <conditionalFormatting sqref="F6">
    <cfRule type="colorScale" priority="334">
      <colorScale>
        <cfvo type="min"/>
        <cfvo type="percentile" val="50"/>
        <cfvo type="max"/>
        <color rgb="FFF8696B"/>
        <color rgb="FFFFEB84"/>
        <color rgb="FF63BE7B"/>
      </colorScale>
    </cfRule>
  </conditionalFormatting>
  <conditionalFormatting sqref="V6">
    <cfRule type="colorScale" priority="335">
      <colorScale>
        <cfvo type="min"/>
        <cfvo type="percentile" val="50"/>
        <cfvo type="max"/>
        <color rgb="FFF8696B"/>
        <color rgb="FFFFEB84"/>
        <color rgb="FF63BE7B"/>
      </colorScale>
    </cfRule>
  </conditionalFormatting>
  <conditionalFormatting sqref="BG6">
    <cfRule type="colorScale" priority="336">
      <colorScale>
        <cfvo type="min"/>
        <cfvo type="percentile" val="50"/>
        <cfvo type="max"/>
        <color rgb="FFF8696B"/>
        <color rgb="FFFFEB84"/>
        <color rgb="FF63BE7B"/>
      </colorScale>
    </cfRule>
  </conditionalFormatting>
  <dataValidations count="1">
    <dataValidation type="list" allowBlank="1" showInputMessage="1" showErrorMessage="1" sqref="BT6">
      <formula1>$A$80:$A$86</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6">
        <x14:dataValidation type="list" allowBlank="1" showInputMessage="1" showErrorMessage="1">
          <x14:formula1>
            <xm:f>Annexe_NOTATION!$A$6:$A$12</xm:f>
          </x14:formula1>
          <xm:sqref>D6</xm:sqref>
        </x14:dataValidation>
        <x14:dataValidation type="list" allowBlank="1" showInputMessage="1" showErrorMessage="1">
          <x14:formula1>
            <xm:f>Annexe_NOTATION!$A$16:$A$22</xm:f>
          </x14:formula1>
          <xm:sqref>H6</xm:sqref>
        </x14:dataValidation>
        <x14:dataValidation type="list" allowBlank="1" showInputMessage="1" showErrorMessage="1">
          <x14:formula1>
            <xm:f>Annexe_NOTATION!$A$26:$A$32</xm:f>
          </x14:formula1>
          <xm:sqref>L6</xm:sqref>
        </x14:dataValidation>
        <x14:dataValidation type="list" allowBlank="1" showInputMessage="1" showErrorMessage="1">
          <x14:formula1>
            <xm:f>Annexe_NOTATION!$A$36:$A$42</xm:f>
          </x14:formula1>
          <xm:sqref>P6</xm:sqref>
        </x14:dataValidation>
        <x14:dataValidation type="list" allowBlank="1" showInputMessage="1" showErrorMessage="1">
          <x14:formula1>
            <xm:f>Annexe_NOTATION!$A$46:$A$52</xm:f>
          </x14:formula1>
          <xm:sqref>T6</xm:sqref>
        </x14:dataValidation>
        <x14:dataValidation type="list" allowBlank="1" showInputMessage="1" showErrorMessage="1">
          <x14:formula1>
            <xm:f>Annexe_NOTATION!$A$56:$A$62</xm:f>
          </x14:formula1>
          <xm:sqref>X6</xm:sqref>
        </x14:dataValidation>
        <x14:dataValidation type="list" allowBlank="1" showInputMessage="1" showErrorMessage="1">
          <x14:formula1>
            <xm:f>Annexe_NOTATION!$A$67:$A$73</xm:f>
          </x14:formula1>
          <xm:sqref>AE6</xm:sqref>
        </x14:dataValidation>
        <x14:dataValidation type="list" allowBlank="1" showInputMessage="1" showErrorMessage="1">
          <x14:formula1>
            <xm:f>Annexe_NOTATION!$A$77:$A$83</xm:f>
          </x14:formula1>
          <xm:sqref>AI6</xm:sqref>
        </x14:dataValidation>
        <x14:dataValidation type="list" allowBlank="1" showInputMessage="1" showErrorMessage="1">
          <x14:formula1>
            <xm:f>Annexe_NOTATION!$A$88:$A$94</xm:f>
          </x14:formula1>
          <xm:sqref>AP6</xm:sqref>
        </x14:dataValidation>
        <x14:dataValidation type="list" allowBlank="1" showInputMessage="1" showErrorMessage="1">
          <x14:formula1>
            <xm:f>Annexe_NOTATION!$A$98:$A$104</xm:f>
          </x14:formula1>
          <xm:sqref>AT6</xm:sqref>
        </x14:dataValidation>
        <x14:dataValidation type="list" allowBlank="1" showInputMessage="1" showErrorMessage="1">
          <x14:formula1>
            <xm:f>Annexe_NOTATION!$A$108:$A$114</xm:f>
          </x14:formula1>
          <xm:sqref>AX6</xm:sqref>
        </x14:dataValidation>
        <x14:dataValidation type="list" allowBlank="1" showInputMessage="1" showErrorMessage="1">
          <x14:formula1>
            <xm:f>Annexe_NOTATION!$A$119:$A$125</xm:f>
          </x14:formula1>
          <xm:sqref>BE6</xm:sqref>
        </x14:dataValidation>
        <x14:dataValidation type="list" allowBlank="1" showInputMessage="1" showErrorMessage="1">
          <x14:formula1>
            <xm:f>Annexe_NOTATION!$A$129:$A$135</xm:f>
          </x14:formula1>
          <xm:sqref>BI6</xm:sqref>
        </x14:dataValidation>
        <x14:dataValidation type="list" allowBlank="1" showInputMessage="1" showErrorMessage="1">
          <x14:formula1>
            <xm:f>Annexe_NOTATION!$A$140:$A$146</xm:f>
          </x14:formula1>
          <xm:sqref>BP6</xm:sqref>
        </x14:dataValidation>
        <x14:dataValidation type="list" allowBlank="1" showInputMessage="1" showErrorMessage="1">
          <x14:formula1>
            <xm:f>Annexe_NOTATION!$A$160:$A$166</xm:f>
          </x14:formula1>
          <xm:sqref>BX6</xm:sqref>
        </x14:dataValidation>
        <x14:dataValidation type="list" allowBlank="1" showInputMessage="1" showErrorMessage="1">
          <x14:formula1>
            <xm:f>Annexe_NOTATION!$A$170:$A$176</xm:f>
          </x14:formula1>
          <xm:sqref>CB6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tabColor theme="1" tint="0.34998626667073579"/>
  </sheetPr>
  <dimension ref="A1:O178"/>
  <sheetViews>
    <sheetView showGridLines="0" topLeftCell="B1" zoomScale="76" zoomScaleNormal="130" workbookViewId="0">
      <selection activeCell="C110" sqref="C110"/>
    </sheetView>
  </sheetViews>
  <sheetFormatPr baseColWidth="10" defaultColWidth="11.41796875" defaultRowHeight="14.4" outlineLevelRow="1" x14ac:dyDescent="0.55000000000000004"/>
  <cols>
    <col min="1" max="1" width="58" style="42" hidden="1" customWidth="1"/>
    <col min="2" max="2" width="14.68359375" style="157" customWidth="1"/>
    <col min="3" max="3" width="89" style="42" customWidth="1"/>
    <col min="4" max="4" width="14.1015625" style="42" customWidth="1"/>
    <col min="5" max="14" width="11.41796875" style="42"/>
    <col min="15" max="15" width="37.5234375" style="42" customWidth="1"/>
    <col min="16" max="16384" width="11.41796875" style="42"/>
  </cols>
  <sheetData>
    <row r="1" spans="1:5" ht="60" customHeight="1" x14ac:dyDescent="0.55000000000000004">
      <c r="B1" s="308" t="s">
        <v>450</v>
      </c>
      <c r="C1" s="308"/>
      <c r="D1" s="308"/>
      <c r="E1" s="308"/>
    </row>
    <row r="3" spans="1:5" ht="18.3" x14ac:dyDescent="0.55000000000000004">
      <c r="A3" s="42" t="s">
        <v>442</v>
      </c>
      <c r="C3" s="288" t="s">
        <v>442</v>
      </c>
    </row>
    <row r="4" spans="1:5" s="52" customFormat="1" ht="20.100000000000001" customHeight="1" x14ac:dyDescent="0.55000000000000004">
      <c r="A4" s="51" t="s">
        <v>115</v>
      </c>
      <c r="B4" s="272"/>
      <c r="C4" s="286" t="str">
        <f>A4</f>
        <v>A1 - Homogénéité des niveaux DPSIR des indicateurs</v>
      </c>
    </row>
    <row r="5" spans="1:5" s="258" customFormat="1" outlineLevel="1" x14ac:dyDescent="0.55000000000000004">
      <c r="A5" s="262" t="s">
        <v>449</v>
      </c>
      <c r="B5" s="273" t="s">
        <v>447</v>
      </c>
      <c r="C5" s="102" t="s">
        <v>448</v>
      </c>
    </row>
    <row r="6" spans="1:5" outlineLevel="1" x14ac:dyDescent="0.55000000000000004">
      <c r="A6" s="260" t="s">
        <v>145</v>
      </c>
      <c r="B6" s="274">
        <v>0</v>
      </c>
      <c r="C6" s="260" t="s">
        <v>131</v>
      </c>
    </row>
    <row r="7" spans="1:5" outlineLevel="1" x14ac:dyDescent="0.55000000000000004">
      <c r="A7" s="260" t="s">
        <v>146</v>
      </c>
      <c r="B7" s="274">
        <v>1</v>
      </c>
      <c r="C7" s="260" t="s">
        <v>132</v>
      </c>
    </row>
    <row r="8" spans="1:5" outlineLevel="1" x14ac:dyDescent="0.55000000000000004">
      <c r="A8" s="260" t="s">
        <v>147</v>
      </c>
      <c r="B8" s="274">
        <v>2</v>
      </c>
      <c r="C8" s="260" t="s">
        <v>133</v>
      </c>
    </row>
    <row r="9" spans="1:5" outlineLevel="1" x14ac:dyDescent="0.55000000000000004">
      <c r="A9" s="260" t="s">
        <v>148</v>
      </c>
      <c r="B9" s="274">
        <v>3</v>
      </c>
      <c r="C9" s="260" t="s">
        <v>134</v>
      </c>
    </row>
    <row r="10" spans="1:5" outlineLevel="1" x14ac:dyDescent="0.55000000000000004">
      <c r="A10" s="260" t="s">
        <v>149</v>
      </c>
      <c r="B10" s="274">
        <v>4</v>
      </c>
      <c r="C10" s="260" t="s">
        <v>135</v>
      </c>
    </row>
    <row r="11" spans="1:5" outlineLevel="1" x14ac:dyDescent="0.55000000000000004">
      <c r="A11" s="260" t="s">
        <v>181</v>
      </c>
      <c r="B11" s="274" t="s">
        <v>252</v>
      </c>
      <c r="C11" s="260" t="s">
        <v>225</v>
      </c>
    </row>
    <row r="12" spans="1:5" outlineLevel="1" x14ac:dyDescent="0.55000000000000004">
      <c r="A12" s="260" t="s">
        <v>238</v>
      </c>
      <c r="B12" s="274" t="s">
        <v>238</v>
      </c>
      <c r="C12" s="260" t="s">
        <v>239</v>
      </c>
    </row>
    <row r="13" spans="1:5" outlineLevel="1" x14ac:dyDescent="0.55000000000000004">
      <c r="A13" s="41"/>
      <c r="B13" s="275"/>
      <c r="C13" s="261"/>
    </row>
    <row r="14" spans="1:5" s="52" customFormat="1" ht="20.100000000000001" customHeight="1" x14ac:dyDescent="0.55000000000000004">
      <c r="A14" s="53" t="s">
        <v>62</v>
      </c>
      <c r="B14" s="272"/>
      <c r="C14" s="259" t="s">
        <v>62</v>
      </c>
    </row>
    <row r="15" spans="1:5" s="258" customFormat="1" outlineLevel="1" x14ac:dyDescent="0.55000000000000004">
      <c r="A15" s="262" t="s">
        <v>449</v>
      </c>
      <c r="B15" s="273" t="s">
        <v>447</v>
      </c>
      <c r="C15" s="102" t="s">
        <v>448</v>
      </c>
    </row>
    <row r="16" spans="1:5" outlineLevel="1" x14ac:dyDescent="0.55000000000000004">
      <c r="A16" s="260" t="s">
        <v>230</v>
      </c>
      <c r="B16" s="274">
        <v>0</v>
      </c>
      <c r="C16" s="90" t="s">
        <v>232</v>
      </c>
    </row>
    <row r="17" spans="1:3" outlineLevel="1" x14ac:dyDescent="0.55000000000000004">
      <c r="A17" s="260"/>
      <c r="B17" s="274">
        <v>1</v>
      </c>
      <c r="C17" s="284"/>
    </row>
    <row r="18" spans="1:3" outlineLevel="1" x14ac:dyDescent="0.55000000000000004">
      <c r="A18" s="260" t="s">
        <v>231</v>
      </c>
      <c r="B18" s="274">
        <v>2</v>
      </c>
      <c r="C18" s="260" t="s">
        <v>233</v>
      </c>
    </row>
    <row r="19" spans="1:3" outlineLevel="1" x14ac:dyDescent="0.55000000000000004">
      <c r="A19" s="260"/>
      <c r="B19" s="274">
        <v>3</v>
      </c>
      <c r="C19" s="284"/>
    </row>
    <row r="20" spans="1:3" ht="28.8" outlineLevel="1" x14ac:dyDescent="0.55000000000000004">
      <c r="A20" s="260" t="s">
        <v>152</v>
      </c>
      <c r="B20" s="274">
        <v>4</v>
      </c>
      <c r="C20" s="90" t="s">
        <v>234</v>
      </c>
    </row>
    <row r="21" spans="1:3" outlineLevel="1" x14ac:dyDescent="0.55000000000000004">
      <c r="A21" s="260" t="s">
        <v>181</v>
      </c>
      <c r="B21" s="274" t="s">
        <v>252</v>
      </c>
      <c r="C21" s="260" t="s">
        <v>225</v>
      </c>
    </row>
    <row r="22" spans="1:3" outlineLevel="1" x14ac:dyDescent="0.55000000000000004">
      <c r="A22" s="260" t="s">
        <v>238</v>
      </c>
      <c r="B22" s="274" t="s">
        <v>238</v>
      </c>
      <c r="C22" s="260" t="s">
        <v>239</v>
      </c>
    </row>
    <row r="23" spans="1:3" outlineLevel="1" x14ac:dyDescent="0.55000000000000004">
      <c r="A23" s="41"/>
      <c r="B23" s="276"/>
      <c r="C23" s="41"/>
    </row>
    <row r="24" spans="1:3" s="52" customFormat="1" ht="20.100000000000001" customHeight="1" x14ac:dyDescent="0.55000000000000004">
      <c r="A24" s="53" t="s">
        <v>63</v>
      </c>
      <c r="B24" s="272"/>
      <c r="C24" s="53" t="s">
        <v>63</v>
      </c>
    </row>
    <row r="25" spans="1:3" s="258" customFormat="1" outlineLevel="1" x14ac:dyDescent="0.55000000000000004">
      <c r="A25" s="262" t="s">
        <v>449</v>
      </c>
      <c r="B25" s="273" t="s">
        <v>447</v>
      </c>
      <c r="C25" s="102" t="s">
        <v>448</v>
      </c>
    </row>
    <row r="26" spans="1:3" outlineLevel="1" x14ac:dyDescent="0.55000000000000004">
      <c r="A26" s="260" t="s">
        <v>151</v>
      </c>
      <c r="B26" s="274">
        <v>0</v>
      </c>
      <c r="C26" s="260" t="s">
        <v>165</v>
      </c>
    </row>
    <row r="27" spans="1:3" outlineLevel="1" x14ac:dyDescent="0.55000000000000004">
      <c r="A27" s="260"/>
      <c r="B27" s="274">
        <v>1</v>
      </c>
      <c r="C27" s="284"/>
    </row>
    <row r="28" spans="1:3" outlineLevel="1" x14ac:dyDescent="0.55000000000000004">
      <c r="A28" s="260" t="s">
        <v>150</v>
      </c>
      <c r="B28" s="274">
        <v>2</v>
      </c>
      <c r="C28" s="260" t="s">
        <v>164</v>
      </c>
    </row>
    <row r="29" spans="1:3" outlineLevel="1" x14ac:dyDescent="0.55000000000000004">
      <c r="A29" s="260"/>
      <c r="B29" s="274">
        <v>3</v>
      </c>
      <c r="C29" s="284"/>
    </row>
    <row r="30" spans="1:3" ht="28.8" outlineLevel="1" x14ac:dyDescent="0.55000000000000004">
      <c r="A30" s="260" t="s">
        <v>136</v>
      </c>
      <c r="B30" s="274">
        <v>4</v>
      </c>
      <c r="C30" s="260" t="s">
        <v>166</v>
      </c>
    </row>
    <row r="31" spans="1:3" outlineLevel="1" x14ac:dyDescent="0.55000000000000004">
      <c r="A31" s="260" t="s">
        <v>181</v>
      </c>
      <c r="B31" s="274" t="s">
        <v>252</v>
      </c>
      <c r="C31" s="260" t="s">
        <v>225</v>
      </c>
    </row>
    <row r="32" spans="1:3" outlineLevel="1" x14ac:dyDescent="0.55000000000000004">
      <c r="A32" s="260" t="s">
        <v>238</v>
      </c>
      <c r="B32" s="274" t="s">
        <v>238</v>
      </c>
      <c r="C32" s="260" t="s">
        <v>239</v>
      </c>
    </row>
    <row r="33" spans="1:15" outlineLevel="1" x14ac:dyDescent="0.55000000000000004">
      <c r="A33" s="41"/>
      <c r="B33" s="276"/>
      <c r="C33" s="41"/>
    </row>
    <row r="34" spans="1:15" s="52" customFormat="1" ht="20.100000000000001" customHeight="1" x14ac:dyDescent="0.55000000000000004">
      <c r="A34" s="54" t="s">
        <v>379</v>
      </c>
      <c r="B34" s="272"/>
      <c r="C34" s="287" t="s">
        <v>379</v>
      </c>
    </row>
    <row r="35" spans="1:15" s="258" customFormat="1" outlineLevel="1" x14ac:dyDescent="0.55000000000000004">
      <c r="A35" s="262" t="s">
        <v>449</v>
      </c>
      <c r="B35" s="273" t="s">
        <v>447</v>
      </c>
      <c r="C35" s="102" t="s">
        <v>448</v>
      </c>
    </row>
    <row r="36" spans="1:15" ht="28.8" outlineLevel="1" x14ac:dyDescent="0.55000000000000004">
      <c r="A36" s="269" t="s">
        <v>377</v>
      </c>
      <c r="B36" s="274">
        <v>0</v>
      </c>
      <c r="C36" s="270" t="s">
        <v>374</v>
      </c>
      <c r="D36" s="62"/>
      <c r="E36" s="99"/>
      <c r="F36" s="47"/>
      <c r="G36" s="47"/>
      <c r="H36" s="62"/>
      <c r="I36" s="47"/>
      <c r="O36" s="41"/>
    </row>
    <row r="37" spans="1:15" outlineLevel="1" x14ac:dyDescent="0.55000000000000004">
      <c r="A37" s="269"/>
      <c r="B37" s="274">
        <v>1</v>
      </c>
      <c r="C37" s="285"/>
      <c r="D37" s="62"/>
      <c r="E37" s="99"/>
      <c r="F37" s="47"/>
      <c r="G37" s="47"/>
      <c r="H37" s="62"/>
      <c r="I37" s="47"/>
      <c r="O37" s="41"/>
    </row>
    <row r="38" spans="1:15" ht="28.8" outlineLevel="1" x14ac:dyDescent="0.55000000000000004">
      <c r="A38" s="269" t="s">
        <v>378</v>
      </c>
      <c r="B38" s="274">
        <v>2</v>
      </c>
      <c r="C38" s="270" t="s">
        <v>375</v>
      </c>
      <c r="D38" s="62"/>
      <c r="E38" s="99"/>
      <c r="F38" s="47"/>
      <c r="G38" s="47"/>
      <c r="H38" s="62"/>
      <c r="I38" s="47"/>
      <c r="O38" s="41"/>
    </row>
    <row r="39" spans="1:15" outlineLevel="1" x14ac:dyDescent="0.55000000000000004">
      <c r="A39" s="269"/>
      <c r="B39" s="274">
        <v>3</v>
      </c>
      <c r="C39" s="285"/>
      <c r="D39" s="62"/>
      <c r="E39" s="99"/>
      <c r="F39" s="47"/>
      <c r="G39" s="47"/>
      <c r="H39" s="62"/>
      <c r="I39" s="47"/>
      <c r="O39" s="41"/>
    </row>
    <row r="40" spans="1:15" ht="28.8" outlineLevel="1" x14ac:dyDescent="0.55000000000000004">
      <c r="A40" s="269" t="s">
        <v>427</v>
      </c>
      <c r="B40" s="274">
        <v>4</v>
      </c>
      <c r="C40" s="271" t="s">
        <v>376</v>
      </c>
      <c r="D40" s="62"/>
      <c r="E40" s="99"/>
      <c r="F40" s="47"/>
      <c r="G40" s="47"/>
      <c r="H40" s="62"/>
      <c r="I40" s="47"/>
      <c r="O40" s="41"/>
    </row>
    <row r="41" spans="1:15" outlineLevel="1" x14ac:dyDescent="0.55000000000000004">
      <c r="A41" s="260" t="s">
        <v>181</v>
      </c>
      <c r="B41" s="274" t="s">
        <v>252</v>
      </c>
      <c r="C41" s="260" t="s">
        <v>225</v>
      </c>
    </row>
    <row r="42" spans="1:15" outlineLevel="1" x14ac:dyDescent="0.55000000000000004">
      <c r="A42" s="268" t="s">
        <v>238</v>
      </c>
      <c r="B42" s="274" t="s">
        <v>238</v>
      </c>
      <c r="C42" s="260" t="s">
        <v>239</v>
      </c>
    </row>
    <row r="43" spans="1:15" outlineLevel="1" x14ac:dyDescent="0.55000000000000004">
      <c r="A43" s="101"/>
      <c r="B43" s="276"/>
      <c r="C43" s="41"/>
    </row>
    <row r="44" spans="1:15" s="52" customFormat="1" ht="20.100000000000001" customHeight="1" x14ac:dyDescent="0.55000000000000004">
      <c r="A44" s="54" t="s">
        <v>372</v>
      </c>
      <c r="B44" s="272"/>
      <c r="C44" s="54" t="s">
        <v>372</v>
      </c>
    </row>
    <row r="45" spans="1:15" s="258" customFormat="1" outlineLevel="1" x14ac:dyDescent="0.55000000000000004">
      <c r="A45" s="262" t="s">
        <v>449</v>
      </c>
      <c r="B45" s="273" t="s">
        <v>447</v>
      </c>
      <c r="C45" s="102" t="s">
        <v>448</v>
      </c>
    </row>
    <row r="46" spans="1:15" ht="28.8" outlineLevel="1" x14ac:dyDescent="0.55000000000000004">
      <c r="A46" s="260" t="s">
        <v>331</v>
      </c>
      <c r="B46" s="274">
        <v>0</v>
      </c>
      <c r="C46" s="268" t="s">
        <v>330</v>
      </c>
      <c r="D46" s="99"/>
      <c r="E46" s="97"/>
    </row>
    <row r="47" spans="1:15" ht="23.1" outlineLevel="1" x14ac:dyDescent="0.55000000000000004">
      <c r="A47" s="260" t="s">
        <v>318</v>
      </c>
      <c r="B47" s="274">
        <v>1</v>
      </c>
      <c r="C47" s="268" t="s">
        <v>315</v>
      </c>
      <c r="D47" s="99"/>
      <c r="E47" s="97"/>
    </row>
    <row r="48" spans="1:15" ht="23.1" outlineLevel="1" x14ac:dyDescent="0.55000000000000004">
      <c r="A48" s="260" t="s">
        <v>317</v>
      </c>
      <c r="B48" s="274">
        <v>2</v>
      </c>
      <c r="C48" s="268" t="s">
        <v>314</v>
      </c>
      <c r="D48" s="99"/>
      <c r="E48" s="97"/>
    </row>
    <row r="49" spans="1:5" ht="23.1" outlineLevel="1" x14ac:dyDescent="0.55000000000000004">
      <c r="A49" s="260"/>
      <c r="B49" s="274">
        <v>3</v>
      </c>
      <c r="C49" s="284"/>
      <c r="D49" s="99"/>
      <c r="E49" s="98"/>
    </row>
    <row r="50" spans="1:5" ht="23.1" outlineLevel="1" x14ac:dyDescent="0.55000000000000004">
      <c r="A50" s="260" t="s">
        <v>316</v>
      </c>
      <c r="B50" s="274">
        <v>4</v>
      </c>
      <c r="C50" s="268" t="s">
        <v>313</v>
      </c>
      <c r="D50" s="99"/>
      <c r="E50" s="97"/>
    </row>
    <row r="51" spans="1:5" ht="23.1" outlineLevel="1" x14ac:dyDescent="0.55000000000000004">
      <c r="A51" s="260" t="s">
        <v>181</v>
      </c>
      <c r="B51" s="274" t="s">
        <v>252</v>
      </c>
      <c r="C51" s="268" t="s">
        <v>225</v>
      </c>
      <c r="E51" s="97"/>
    </row>
    <row r="52" spans="1:5" outlineLevel="1" x14ac:dyDescent="0.55000000000000004">
      <c r="A52" s="260" t="s">
        <v>238</v>
      </c>
      <c r="B52" s="274" t="s">
        <v>238</v>
      </c>
      <c r="C52" s="268" t="s">
        <v>239</v>
      </c>
    </row>
    <row r="53" spans="1:5" outlineLevel="1" x14ac:dyDescent="0.55000000000000004">
      <c r="A53" s="41"/>
      <c r="B53" s="276"/>
      <c r="C53" s="101"/>
    </row>
    <row r="54" spans="1:5" s="52" customFormat="1" ht="20.100000000000001" customHeight="1" x14ac:dyDescent="0.55000000000000004">
      <c r="A54" s="53" t="s">
        <v>319</v>
      </c>
      <c r="B54" s="272"/>
      <c r="C54" s="53" t="s">
        <v>319</v>
      </c>
    </row>
    <row r="55" spans="1:5" s="258" customFormat="1" hidden="1" outlineLevel="1" x14ac:dyDescent="0.55000000000000004">
      <c r="A55" s="262" t="s">
        <v>449</v>
      </c>
      <c r="B55" s="273" t="s">
        <v>447</v>
      </c>
      <c r="C55" s="102" t="s">
        <v>448</v>
      </c>
    </row>
    <row r="56" spans="1:5" ht="28.8" hidden="1" outlineLevel="1" x14ac:dyDescent="0.55000000000000004">
      <c r="A56" s="260" t="s">
        <v>322</v>
      </c>
      <c r="B56" s="274">
        <v>0</v>
      </c>
      <c r="C56" s="263" t="s">
        <v>321</v>
      </c>
    </row>
    <row r="57" spans="1:5" hidden="1" outlineLevel="1" x14ac:dyDescent="0.55000000000000004">
      <c r="A57" s="260" t="s">
        <v>366</v>
      </c>
      <c r="B57" s="274">
        <v>1</v>
      </c>
      <c r="C57" s="263" t="s">
        <v>186</v>
      </c>
    </row>
    <row r="58" spans="1:5" hidden="1" outlineLevel="1" x14ac:dyDescent="0.55000000000000004">
      <c r="A58" s="260" t="s">
        <v>364</v>
      </c>
      <c r="B58" s="274">
        <v>2</v>
      </c>
      <c r="C58" s="263" t="s">
        <v>217</v>
      </c>
    </row>
    <row r="59" spans="1:5" hidden="1" outlineLevel="1" x14ac:dyDescent="0.55000000000000004">
      <c r="A59" s="260" t="s">
        <v>367</v>
      </c>
      <c r="B59" s="274">
        <v>3</v>
      </c>
      <c r="C59" s="263" t="s">
        <v>218</v>
      </c>
    </row>
    <row r="60" spans="1:5" hidden="1" outlineLevel="1" x14ac:dyDescent="0.55000000000000004">
      <c r="A60" s="260" t="s">
        <v>363</v>
      </c>
      <c r="B60" s="274">
        <v>4</v>
      </c>
      <c r="C60" s="263" t="s">
        <v>219</v>
      </c>
    </row>
    <row r="61" spans="1:5" hidden="1" outlineLevel="1" x14ac:dyDescent="0.55000000000000004">
      <c r="A61" s="260" t="s">
        <v>181</v>
      </c>
      <c r="B61" s="274" t="s">
        <v>252</v>
      </c>
      <c r="C61" s="260" t="s">
        <v>225</v>
      </c>
    </row>
    <row r="62" spans="1:5" hidden="1" outlineLevel="1" x14ac:dyDescent="0.55000000000000004">
      <c r="A62" s="260" t="s">
        <v>238</v>
      </c>
      <c r="B62" s="274" t="s">
        <v>238</v>
      </c>
      <c r="C62" s="260" t="s">
        <v>239</v>
      </c>
    </row>
    <row r="63" spans="1:5" hidden="1" outlineLevel="1" x14ac:dyDescent="0.55000000000000004">
      <c r="A63" s="41"/>
      <c r="B63" s="276"/>
      <c r="C63" s="41"/>
    </row>
    <row r="64" spans="1:5" ht="18.3" collapsed="1" x14ac:dyDescent="0.55000000000000004">
      <c r="A64" s="41" t="s">
        <v>443</v>
      </c>
      <c r="B64" s="276"/>
      <c r="C64" s="289" t="s">
        <v>443</v>
      </c>
    </row>
    <row r="65" spans="1:15" s="56" customFormat="1" ht="20.100000000000001" customHeight="1" x14ac:dyDescent="0.55000000000000004">
      <c r="A65" s="55" t="s">
        <v>68</v>
      </c>
      <c r="B65" s="277"/>
      <c r="C65" s="55" t="s">
        <v>68</v>
      </c>
    </row>
    <row r="66" spans="1:15" s="258" customFormat="1" hidden="1" outlineLevel="1" x14ac:dyDescent="0.55000000000000004">
      <c r="A66" s="262" t="s">
        <v>449</v>
      </c>
      <c r="B66" s="273" t="s">
        <v>447</v>
      </c>
      <c r="C66" s="102" t="s">
        <v>448</v>
      </c>
    </row>
    <row r="67" spans="1:15" hidden="1" outlineLevel="1" x14ac:dyDescent="0.55000000000000004">
      <c r="A67" s="260" t="s">
        <v>191</v>
      </c>
      <c r="B67" s="274">
        <v>0</v>
      </c>
      <c r="C67" s="263" t="s">
        <v>187</v>
      </c>
    </row>
    <row r="68" spans="1:15" hidden="1" outlineLevel="1" x14ac:dyDescent="0.55000000000000004">
      <c r="A68" s="260"/>
      <c r="B68" s="274">
        <v>1</v>
      </c>
      <c r="C68" s="285"/>
    </row>
    <row r="69" spans="1:15" hidden="1" outlineLevel="1" x14ac:dyDescent="0.55000000000000004">
      <c r="A69" s="260" t="s">
        <v>190</v>
      </c>
      <c r="B69" s="274">
        <v>2</v>
      </c>
      <c r="C69" s="263" t="s">
        <v>188</v>
      </c>
    </row>
    <row r="70" spans="1:15" hidden="1" outlineLevel="1" x14ac:dyDescent="0.55000000000000004">
      <c r="A70" s="260"/>
      <c r="B70" s="274">
        <v>3</v>
      </c>
      <c r="C70" s="285"/>
    </row>
    <row r="71" spans="1:15" hidden="1" outlineLevel="1" x14ac:dyDescent="0.55000000000000004">
      <c r="A71" s="260" t="s">
        <v>192</v>
      </c>
      <c r="B71" s="274">
        <v>4</v>
      </c>
      <c r="C71" s="263" t="s">
        <v>189</v>
      </c>
    </row>
    <row r="72" spans="1:15" hidden="1" outlineLevel="1" x14ac:dyDescent="0.55000000000000004">
      <c r="A72" s="260" t="s">
        <v>181</v>
      </c>
      <c r="B72" s="274" t="s">
        <v>252</v>
      </c>
      <c r="C72" s="260" t="s">
        <v>225</v>
      </c>
    </row>
    <row r="73" spans="1:15" hidden="1" outlineLevel="1" x14ac:dyDescent="0.55000000000000004">
      <c r="A73" s="260" t="s">
        <v>238</v>
      </c>
      <c r="B73" s="274" t="s">
        <v>238</v>
      </c>
      <c r="C73" s="260" t="s">
        <v>239</v>
      </c>
    </row>
    <row r="74" spans="1:15" hidden="1" outlineLevel="1" x14ac:dyDescent="0.55000000000000004">
      <c r="A74" s="41"/>
      <c r="B74" s="276"/>
      <c r="C74" s="41"/>
    </row>
    <row r="75" spans="1:15" s="56" customFormat="1" ht="20.100000000000001" customHeight="1" collapsed="1" x14ac:dyDescent="0.55000000000000004">
      <c r="A75" s="55" t="s">
        <v>308</v>
      </c>
      <c r="B75" s="278"/>
      <c r="C75" s="55" t="s">
        <v>308</v>
      </c>
    </row>
    <row r="76" spans="1:15" s="258" customFormat="1" ht="14.7" outlineLevel="1" thickBot="1" x14ac:dyDescent="0.6">
      <c r="A76" s="262" t="s">
        <v>449</v>
      </c>
      <c r="B76" s="273" t="s">
        <v>447</v>
      </c>
      <c r="C76" s="102" t="s">
        <v>448</v>
      </c>
    </row>
    <row r="77" spans="1:15" ht="15.9" outlineLevel="1" thickBot="1" x14ac:dyDescent="0.6">
      <c r="A77" s="260" t="s">
        <v>252</v>
      </c>
      <c r="B77" s="274">
        <v>0</v>
      </c>
      <c r="C77" s="267" t="s">
        <v>320</v>
      </c>
      <c r="D77" s="311" t="s">
        <v>262</v>
      </c>
      <c r="E77" s="312"/>
      <c r="F77" s="312"/>
      <c r="G77" s="306" t="s">
        <v>263</v>
      </c>
      <c r="H77" s="306"/>
      <c r="I77" s="306"/>
      <c r="J77" s="306"/>
      <c r="K77" s="306"/>
      <c r="L77" s="307"/>
      <c r="O77" s="100"/>
    </row>
    <row r="78" spans="1:15" ht="19.5" customHeight="1" outlineLevel="1" thickBot="1" x14ac:dyDescent="0.6">
      <c r="A78" s="260" t="s">
        <v>156</v>
      </c>
      <c r="B78" s="274">
        <v>1</v>
      </c>
      <c r="C78" s="267" t="s">
        <v>320</v>
      </c>
      <c r="D78" s="311"/>
      <c r="E78" s="312"/>
      <c r="F78" s="312"/>
      <c r="G78" s="94">
        <v>1</v>
      </c>
      <c r="H78" s="72">
        <v>2</v>
      </c>
      <c r="I78" s="72">
        <v>3</v>
      </c>
      <c r="J78" s="72">
        <v>4</v>
      </c>
      <c r="K78" s="72">
        <v>5</v>
      </c>
      <c r="L78" s="72">
        <v>6</v>
      </c>
      <c r="O78" s="100"/>
    </row>
    <row r="79" spans="1:15" ht="27.75" customHeight="1" outlineLevel="1" x14ac:dyDescent="0.55000000000000004">
      <c r="A79" s="260" t="s">
        <v>266</v>
      </c>
      <c r="B79" s="274">
        <v>2</v>
      </c>
      <c r="C79" s="267" t="s">
        <v>320</v>
      </c>
      <c r="D79" s="309" t="s">
        <v>264</v>
      </c>
      <c r="E79" s="310"/>
      <c r="F79" s="310"/>
      <c r="G79" s="73">
        <v>0</v>
      </c>
      <c r="H79" s="73">
        <v>0</v>
      </c>
      <c r="I79" s="74">
        <v>1</v>
      </c>
      <c r="J79" s="74">
        <v>1</v>
      </c>
      <c r="K79" s="75">
        <v>2</v>
      </c>
      <c r="L79" s="76">
        <v>2</v>
      </c>
      <c r="O79" s="100"/>
    </row>
    <row r="80" spans="1:15" ht="27.75" customHeight="1" outlineLevel="1" x14ac:dyDescent="0.55000000000000004">
      <c r="A80" s="260" t="s">
        <v>267</v>
      </c>
      <c r="B80" s="274">
        <v>3</v>
      </c>
      <c r="C80" s="267" t="s">
        <v>320</v>
      </c>
      <c r="D80" s="309" t="s">
        <v>265</v>
      </c>
      <c r="E80" s="310"/>
      <c r="F80" s="310"/>
      <c r="G80" s="95">
        <v>0</v>
      </c>
      <c r="H80" s="77">
        <v>1</v>
      </c>
      <c r="I80" s="77">
        <v>1</v>
      </c>
      <c r="J80" s="78">
        <v>2</v>
      </c>
      <c r="K80" s="79">
        <v>3</v>
      </c>
      <c r="L80" s="80">
        <v>3</v>
      </c>
      <c r="O80" s="100"/>
    </row>
    <row r="81" spans="1:15" ht="29.25" customHeight="1" outlineLevel="1" thickBot="1" x14ac:dyDescent="0.6">
      <c r="A81" s="260" t="s">
        <v>268</v>
      </c>
      <c r="B81" s="274">
        <v>4</v>
      </c>
      <c r="C81" s="267" t="s">
        <v>320</v>
      </c>
      <c r="D81" s="309" t="s">
        <v>368</v>
      </c>
      <c r="E81" s="310"/>
      <c r="F81" s="310"/>
      <c r="G81" s="96">
        <v>0</v>
      </c>
      <c r="H81" s="81">
        <v>1</v>
      </c>
      <c r="I81" s="82">
        <v>2</v>
      </c>
      <c r="J81" s="83">
        <v>3</v>
      </c>
      <c r="K81" s="84">
        <v>4</v>
      </c>
      <c r="L81" s="85">
        <v>4</v>
      </c>
      <c r="O81" s="100"/>
    </row>
    <row r="82" spans="1:15" outlineLevel="1" x14ac:dyDescent="0.55000000000000004">
      <c r="A82" s="260" t="s">
        <v>181</v>
      </c>
      <c r="B82" s="274" t="s">
        <v>252</v>
      </c>
      <c r="C82" s="260" t="s">
        <v>225</v>
      </c>
      <c r="J82" s="65"/>
    </row>
    <row r="83" spans="1:15" outlineLevel="1" x14ac:dyDescent="0.55000000000000004">
      <c r="A83" s="260" t="s">
        <v>238</v>
      </c>
      <c r="B83" s="274" t="s">
        <v>238</v>
      </c>
      <c r="C83" s="260" t="s">
        <v>239</v>
      </c>
      <c r="J83" s="41"/>
    </row>
    <row r="84" spans="1:15" outlineLevel="1" x14ac:dyDescent="0.55000000000000004">
      <c r="A84" s="41"/>
      <c r="B84" s="276"/>
      <c r="C84" s="41"/>
      <c r="J84" s="41"/>
    </row>
    <row r="85" spans="1:15" ht="18.3" x14ac:dyDescent="0.55000000000000004">
      <c r="A85" s="41" t="s">
        <v>444</v>
      </c>
      <c r="B85" s="276"/>
      <c r="C85" s="289" t="s">
        <v>444</v>
      </c>
      <c r="J85" s="41"/>
    </row>
    <row r="86" spans="1:15" s="57" customFormat="1" ht="20.100000000000001" customHeight="1" x14ac:dyDescent="0.55000000000000004">
      <c r="A86" s="48" t="s">
        <v>122</v>
      </c>
      <c r="B86" s="279"/>
      <c r="C86" s="48" t="s">
        <v>122</v>
      </c>
    </row>
    <row r="87" spans="1:15" s="258" customFormat="1" hidden="1" outlineLevel="1" x14ac:dyDescent="0.55000000000000004">
      <c r="A87" s="262" t="s">
        <v>449</v>
      </c>
      <c r="B87" s="273" t="s">
        <v>447</v>
      </c>
      <c r="C87" s="102" t="s">
        <v>448</v>
      </c>
    </row>
    <row r="88" spans="1:15" hidden="1" outlineLevel="1" x14ac:dyDescent="0.55000000000000004">
      <c r="A88" s="260" t="s">
        <v>365</v>
      </c>
      <c r="B88" s="274">
        <v>0</v>
      </c>
      <c r="C88" s="263" t="s">
        <v>220</v>
      </c>
    </row>
    <row r="89" spans="1:15" ht="28.8" hidden="1" outlineLevel="1" x14ac:dyDescent="0.55000000000000004">
      <c r="A89" s="260" t="s">
        <v>351</v>
      </c>
      <c r="B89" s="274">
        <v>1</v>
      </c>
      <c r="C89" s="263" t="s">
        <v>369</v>
      </c>
    </row>
    <row r="90" spans="1:15" hidden="1" outlineLevel="1" x14ac:dyDescent="0.55000000000000004">
      <c r="A90" s="260" t="s">
        <v>153</v>
      </c>
      <c r="B90" s="274">
        <v>2</v>
      </c>
      <c r="C90" s="263" t="s">
        <v>167</v>
      </c>
    </row>
    <row r="91" spans="1:15" hidden="1" outlineLevel="1" x14ac:dyDescent="0.55000000000000004">
      <c r="A91" s="260" t="s">
        <v>193</v>
      </c>
      <c r="B91" s="274">
        <v>3</v>
      </c>
      <c r="C91" s="263" t="s">
        <v>168</v>
      </c>
    </row>
    <row r="92" spans="1:15" hidden="1" outlineLevel="1" x14ac:dyDescent="0.55000000000000004">
      <c r="A92" s="260" t="s">
        <v>194</v>
      </c>
      <c r="B92" s="274">
        <v>4</v>
      </c>
      <c r="C92" s="263" t="s">
        <v>169</v>
      </c>
    </row>
    <row r="93" spans="1:15" hidden="1" outlineLevel="1" x14ac:dyDescent="0.55000000000000004">
      <c r="A93" s="260" t="s">
        <v>181</v>
      </c>
      <c r="B93" s="274" t="s">
        <v>252</v>
      </c>
      <c r="C93" s="260" t="s">
        <v>225</v>
      </c>
    </row>
    <row r="94" spans="1:15" hidden="1" outlineLevel="1" x14ac:dyDescent="0.55000000000000004">
      <c r="A94" s="260" t="s">
        <v>238</v>
      </c>
      <c r="B94" s="274" t="s">
        <v>238</v>
      </c>
      <c r="C94" s="260" t="s">
        <v>239</v>
      </c>
    </row>
    <row r="95" spans="1:15" hidden="1" outlineLevel="1" x14ac:dyDescent="0.55000000000000004">
      <c r="A95" s="41"/>
      <c r="B95" s="276"/>
      <c r="C95" s="41"/>
    </row>
    <row r="96" spans="1:15" s="57" customFormat="1" ht="20.100000000000001" customHeight="1" collapsed="1" x14ac:dyDescent="0.55000000000000004">
      <c r="A96" s="48" t="s">
        <v>312</v>
      </c>
      <c r="B96" s="279"/>
      <c r="C96" s="48" t="s">
        <v>312</v>
      </c>
    </row>
    <row r="97" spans="1:3" s="258" customFormat="1" outlineLevel="1" x14ac:dyDescent="0.55000000000000004">
      <c r="A97" s="262" t="s">
        <v>449</v>
      </c>
      <c r="B97" s="273" t="s">
        <v>447</v>
      </c>
      <c r="C97" s="102" t="s">
        <v>448</v>
      </c>
    </row>
    <row r="98" spans="1:3" outlineLevel="1" x14ac:dyDescent="0.55000000000000004">
      <c r="A98" s="260" t="s">
        <v>195</v>
      </c>
      <c r="B98" s="274">
        <v>0</v>
      </c>
      <c r="C98" s="260" t="s">
        <v>170</v>
      </c>
    </row>
    <row r="99" spans="1:3" outlineLevel="1" x14ac:dyDescent="0.55000000000000004">
      <c r="A99" s="260" t="s">
        <v>328</v>
      </c>
      <c r="B99" s="274">
        <v>1</v>
      </c>
      <c r="C99" s="260" t="s">
        <v>328</v>
      </c>
    </row>
    <row r="100" spans="1:3" ht="28.8" outlineLevel="1" x14ac:dyDescent="0.55000000000000004">
      <c r="A100" s="260" t="s">
        <v>326</v>
      </c>
      <c r="B100" s="274">
        <v>2</v>
      </c>
      <c r="C100" s="260" t="s">
        <v>327</v>
      </c>
    </row>
    <row r="101" spans="1:3" outlineLevel="1" x14ac:dyDescent="0.55000000000000004">
      <c r="A101" s="260" t="s">
        <v>370</v>
      </c>
      <c r="B101" s="274">
        <v>3</v>
      </c>
      <c r="C101" s="260" t="s">
        <v>371</v>
      </c>
    </row>
    <row r="102" spans="1:3" outlineLevel="1" x14ac:dyDescent="0.55000000000000004">
      <c r="A102" s="260" t="s">
        <v>329</v>
      </c>
      <c r="B102" s="274">
        <v>4</v>
      </c>
      <c r="C102" s="260" t="s">
        <v>329</v>
      </c>
    </row>
    <row r="103" spans="1:3" outlineLevel="1" x14ac:dyDescent="0.55000000000000004">
      <c r="A103" s="260" t="s">
        <v>181</v>
      </c>
      <c r="B103" s="274" t="s">
        <v>252</v>
      </c>
      <c r="C103" s="260" t="s">
        <v>225</v>
      </c>
    </row>
    <row r="104" spans="1:3" outlineLevel="1" x14ac:dyDescent="0.55000000000000004">
      <c r="A104" s="260" t="s">
        <v>238</v>
      </c>
      <c r="B104" s="274" t="s">
        <v>238</v>
      </c>
      <c r="C104" s="260" t="s">
        <v>239</v>
      </c>
    </row>
    <row r="105" spans="1:3" outlineLevel="1" x14ac:dyDescent="0.55000000000000004">
      <c r="A105" s="41"/>
      <c r="B105" s="276"/>
      <c r="C105" s="41"/>
    </row>
    <row r="106" spans="1:3" s="57" customFormat="1" ht="20.100000000000001" customHeight="1" x14ac:dyDescent="0.55000000000000004">
      <c r="A106" s="48" t="s">
        <v>352</v>
      </c>
      <c r="B106" s="279"/>
      <c r="C106" s="48" t="s">
        <v>352</v>
      </c>
    </row>
    <row r="107" spans="1:3" s="258" customFormat="1" outlineLevel="1" x14ac:dyDescent="0.55000000000000004">
      <c r="A107" s="262" t="s">
        <v>449</v>
      </c>
      <c r="B107" s="273" t="s">
        <v>447</v>
      </c>
      <c r="C107" s="102" t="s">
        <v>448</v>
      </c>
    </row>
    <row r="108" spans="1:3" outlineLevel="1" x14ac:dyDescent="0.55000000000000004">
      <c r="A108" s="260" t="s">
        <v>137</v>
      </c>
      <c r="B108" s="274">
        <v>0</v>
      </c>
      <c r="C108" s="260" t="s">
        <v>137</v>
      </c>
    </row>
    <row r="109" spans="1:3" outlineLevel="1" x14ac:dyDescent="0.55000000000000004">
      <c r="A109" s="260"/>
      <c r="B109" s="274">
        <v>1</v>
      </c>
      <c r="C109" s="284"/>
    </row>
    <row r="110" spans="1:3" outlineLevel="1" x14ac:dyDescent="0.55000000000000004">
      <c r="A110" s="260" t="s">
        <v>154</v>
      </c>
      <c r="B110" s="274">
        <v>2</v>
      </c>
      <c r="C110" s="260" t="s">
        <v>138</v>
      </c>
    </row>
    <row r="111" spans="1:3" outlineLevel="1" x14ac:dyDescent="0.55000000000000004">
      <c r="A111" s="260"/>
      <c r="B111" s="274">
        <v>3</v>
      </c>
      <c r="C111" s="284"/>
    </row>
    <row r="112" spans="1:3" outlineLevel="1" x14ac:dyDescent="0.55000000000000004">
      <c r="A112" s="260" t="s">
        <v>155</v>
      </c>
      <c r="B112" s="274">
        <v>4</v>
      </c>
      <c r="C112" s="260" t="s">
        <v>139</v>
      </c>
    </row>
    <row r="113" spans="1:3" outlineLevel="1" x14ac:dyDescent="0.55000000000000004">
      <c r="A113" s="260" t="s">
        <v>181</v>
      </c>
      <c r="B113" s="274" t="s">
        <v>252</v>
      </c>
      <c r="C113" s="260" t="s">
        <v>225</v>
      </c>
    </row>
    <row r="114" spans="1:3" outlineLevel="1" x14ac:dyDescent="0.55000000000000004">
      <c r="A114" s="260" t="s">
        <v>238</v>
      </c>
      <c r="B114" s="274" t="s">
        <v>238</v>
      </c>
      <c r="C114" s="260" t="s">
        <v>239</v>
      </c>
    </row>
    <row r="115" spans="1:3" outlineLevel="1" x14ac:dyDescent="0.55000000000000004">
      <c r="A115" s="41"/>
      <c r="B115" s="276"/>
      <c r="C115" s="41"/>
    </row>
    <row r="116" spans="1:3" ht="18.3" x14ac:dyDescent="0.55000000000000004">
      <c r="A116" s="41" t="s">
        <v>445</v>
      </c>
      <c r="B116" s="276"/>
      <c r="C116" s="290" t="s">
        <v>445</v>
      </c>
    </row>
    <row r="117" spans="1:3" s="58" customFormat="1" ht="20.100000000000001" customHeight="1" x14ac:dyDescent="0.55000000000000004">
      <c r="A117" s="49" t="s">
        <v>373</v>
      </c>
      <c r="B117" s="280"/>
      <c r="C117" s="59" t="s">
        <v>373</v>
      </c>
    </row>
    <row r="118" spans="1:3" s="258" customFormat="1" hidden="1" outlineLevel="1" x14ac:dyDescent="0.55000000000000004">
      <c r="A118" s="262" t="s">
        <v>449</v>
      </c>
      <c r="B118" s="273" t="s">
        <v>447</v>
      </c>
      <c r="C118" s="102" t="s">
        <v>448</v>
      </c>
    </row>
    <row r="119" spans="1:3" hidden="1" outlineLevel="1" x14ac:dyDescent="0.55000000000000004">
      <c r="A119" s="260" t="s">
        <v>198</v>
      </c>
      <c r="B119" s="274">
        <v>0</v>
      </c>
      <c r="C119" s="260" t="s">
        <v>200</v>
      </c>
    </row>
    <row r="120" spans="1:3" hidden="1" outlineLevel="1" x14ac:dyDescent="0.55000000000000004">
      <c r="A120" s="260" t="s">
        <v>197</v>
      </c>
      <c r="B120" s="274">
        <v>1</v>
      </c>
      <c r="C120" s="260" t="s">
        <v>197</v>
      </c>
    </row>
    <row r="121" spans="1:3" hidden="1" outlineLevel="1" x14ac:dyDescent="0.55000000000000004">
      <c r="A121" s="260" t="s">
        <v>196</v>
      </c>
      <c r="B121" s="274">
        <v>2</v>
      </c>
      <c r="C121" s="260" t="s">
        <v>196</v>
      </c>
    </row>
    <row r="122" spans="1:3" ht="28.8" hidden="1" outlineLevel="1" x14ac:dyDescent="0.55000000000000004">
      <c r="A122" s="260" t="s">
        <v>248</v>
      </c>
      <c r="B122" s="274">
        <v>3</v>
      </c>
      <c r="C122" s="260" t="s">
        <v>201</v>
      </c>
    </row>
    <row r="123" spans="1:3" ht="28.8" hidden="1" outlineLevel="1" x14ac:dyDescent="0.55000000000000004">
      <c r="A123" s="260" t="s">
        <v>249</v>
      </c>
      <c r="B123" s="274">
        <v>4</v>
      </c>
      <c r="C123" s="260" t="s">
        <v>199</v>
      </c>
    </row>
    <row r="124" spans="1:3" hidden="1" outlineLevel="1" x14ac:dyDescent="0.55000000000000004">
      <c r="A124" s="260" t="s">
        <v>181</v>
      </c>
      <c r="B124" s="274" t="s">
        <v>252</v>
      </c>
      <c r="C124" s="260" t="s">
        <v>225</v>
      </c>
    </row>
    <row r="125" spans="1:3" hidden="1" outlineLevel="1" x14ac:dyDescent="0.55000000000000004">
      <c r="A125" s="260" t="s">
        <v>238</v>
      </c>
      <c r="B125" s="274" t="s">
        <v>238</v>
      </c>
      <c r="C125" s="260" t="s">
        <v>239</v>
      </c>
    </row>
    <row r="126" spans="1:3" hidden="1" outlineLevel="1" x14ac:dyDescent="0.55000000000000004">
      <c r="A126" s="41"/>
      <c r="B126" s="276"/>
      <c r="C126" s="41"/>
    </row>
    <row r="127" spans="1:3" s="58" customFormat="1" ht="20.100000000000001" customHeight="1" collapsed="1" x14ac:dyDescent="0.55000000000000004">
      <c r="A127" s="49" t="s">
        <v>73</v>
      </c>
      <c r="B127" s="280"/>
      <c r="C127" s="49" t="s">
        <v>73</v>
      </c>
    </row>
    <row r="128" spans="1:3" s="258" customFormat="1" hidden="1" outlineLevel="1" x14ac:dyDescent="0.55000000000000004">
      <c r="A128" s="262" t="s">
        <v>449</v>
      </c>
      <c r="B128" s="273" t="s">
        <v>447</v>
      </c>
      <c r="C128" s="102" t="s">
        <v>448</v>
      </c>
    </row>
    <row r="129" spans="1:4" hidden="1" outlineLevel="1" x14ac:dyDescent="0.55000000000000004">
      <c r="A129" s="219" t="s">
        <v>428</v>
      </c>
      <c r="B129" s="274">
        <v>0</v>
      </c>
      <c r="C129" s="264" t="s">
        <v>390</v>
      </c>
    </row>
    <row r="130" spans="1:4" ht="57.6" hidden="1" outlineLevel="1" x14ac:dyDescent="0.55000000000000004">
      <c r="A130" s="265" t="s">
        <v>395</v>
      </c>
      <c r="B130" s="281">
        <v>1</v>
      </c>
      <c r="C130" s="264" t="s">
        <v>391</v>
      </c>
      <c r="D130" s="47"/>
    </row>
    <row r="131" spans="1:4" ht="86.4" hidden="1" outlineLevel="1" x14ac:dyDescent="0.55000000000000004">
      <c r="A131" s="265" t="s">
        <v>396</v>
      </c>
      <c r="B131" s="274">
        <v>2</v>
      </c>
      <c r="C131" s="266" t="s">
        <v>392</v>
      </c>
    </row>
    <row r="132" spans="1:4" ht="28.8" hidden="1" outlineLevel="1" x14ac:dyDescent="0.55000000000000004">
      <c r="A132" s="219" t="s">
        <v>397</v>
      </c>
      <c r="B132" s="274">
        <v>3</v>
      </c>
      <c r="C132" s="266" t="s">
        <v>393</v>
      </c>
    </row>
    <row r="133" spans="1:4" ht="43.2" hidden="1" outlineLevel="1" x14ac:dyDescent="0.55000000000000004">
      <c r="A133" s="219" t="s">
        <v>398</v>
      </c>
      <c r="B133" s="274">
        <v>4</v>
      </c>
      <c r="C133" s="266" t="s">
        <v>394</v>
      </c>
    </row>
    <row r="134" spans="1:4" hidden="1" outlineLevel="1" x14ac:dyDescent="0.55000000000000004">
      <c r="A134" s="260" t="s">
        <v>181</v>
      </c>
      <c r="B134" s="274" t="s">
        <v>252</v>
      </c>
      <c r="C134" s="260" t="s">
        <v>225</v>
      </c>
    </row>
    <row r="135" spans="1:4" hidden="1" outlineLevel="1" x14ac:dyDescent="0.55000000000000004">
      <c r="A135" s="260" t="s">
        <v>238</v>
      </c>
      <c r="B135" s="274" t="s">
        <v>238</v>
      </c>
      <c r="C135" s="260" t="s">
        <v>239</v>
      </c>
    </row>
    <row r="136" spans="1:4" hidden="1" outlineLevel="1" x14ac:dyDescent="0.55000000000000004">
      <c r="A136" s="41"/>
      <c r="B136" s="276"/>
      <c r="C136" s="41"/>
    </row>
    <row r="137" spans="1:4" ht="18.3" collapsed="1" x14ac:dyDescent="0.55000000000000004">
      <c r="A137" s="41" t="s">
        <v>446</v>
      </c>
      <c r="B137" s="276"/>
      <c r="C137" s="289" t="s">
        <v>446</v>
      </c>
    </row>
    <row r="138" spans="1:4" s="60" customFormat="1" ht="20.100000000000001" customHeight="1" x14ac:dyDescent="0.55000000000000004">
      <c r="A138" s="50" t="s">
        <v>75</v>
      </c>
      <c r="B138" s="282"/>
      <c r="C138" s="50" t="s">
        <v>75</v>
      </c>
    </row>
    <row r="139" spans="1:4" s="258" customFormat="1" hidden="1" outlineLevel="1" x14ac:dyDescent="0.55000000000000004">
      <c r="A139" s="262" t="s">
        <v>449</v>
      </c>
      <c r="B139" s="273" t="s">
        <v>447</v>
      </c>
      <c r="C139" s="102" t="s">
        <v>448</v>
      </c>
    </row>
    <row r="140" spans="1:4" hidden="1" outlineLevel="1" x14ac:dyDescent="0.55000000000000004">
      <c r="A140" s="260" t="s">
        <v>204</v>
      </c>
      <c r="B140" s="274">
        <v>0</v>
      </c>
      <c r="C140" s="263" t="s">
        <v>140</v>
      </c>
    </row>
    <row r="141" spans="1:4" ht="28.8" hidden="1" outlineLevel="1" x14ac:dyDescent="0.55000000000000004">
      <c r="A141" s="260" t="s">
        <v>205</v>
      </c>
      <c r="B141" s="274">
        <v>1</v>
      </c>
      <c r="C141" s="263" t="s">
        <v>202</v>
      </c>
    </row>
    <row r="142" spans="1:4" hidden="1" outlineLevel="1" x14ac:dyDescent="0.55000000000000004">
      <c r="A142" s="260" t="s">
        <v>206</v>
      </c>
      <c r="B142" s="274">
        <v>2</v>
      </c>
      <c r="C142" s="263" t="s">
        <v>207</v>
      </c>
    </row>
    <row r="143" spans="1:4" hidden="1" outlineLevel="1" x14ac:dyDescent="0.55000000000000004">
      <c r="A143" s="260" t="s">
        <v>157</v>
      </c>
      <c r="B143" s="274">
        <v>3</v>
      </c>
      <c r="C143" s="263" t="s">
        <v>203</v>
      </c>
    </row>
    <row r="144" spans="1:4" hidden="1" outlineLevel="1" x14ac:dyDescent="0.55000000000000004">
      <c r="A144" s="260" t="s">
        <v>141</v>
      </c>
      <c r="B144" s="274">
        <v>4</v>
      </c>
      <c r="C144" s="263" t="s">
        <v>141</v>
      </c>
    </row>
    <row r="145" spans="1:3" hidden="1" outlineLevel="1" x14ac:dyDescent="0.55000000000000004">
      <c r="A145" s="260" t="s">
        <v>181</v>
      </c>
      <c r="B145" s="274" t="s">
        <v>252</v>
      </c>
      <c r="C145" s="260" t="s">
        <v>225</v>
      </c>
    </row>
    <row r="146" spans="1:3" hidden="1" outlineLevel="1" x14ac:dyDescent="0.55000000000000004">
      <c r="A146" s="260" t="s">
        <v>238</v>
      </c>
      <c r="B146" s="274" t="s">
        <v>238</v>
      </c>
      <c r="C146" s="260" t="s">
        <v>239</v>
      </c>
    </row>
    <row r="147" spans="1:3" hidden="1" outlineLevel="1" x14ac:dyDescent="0.55000000000000004">
      <c r="A147" s="41"/>
      <c r="B147" s="276"/>
      <c r="C147" s="41"/>
    </row>
    <row r="148" spans="1:3" s="60" customFormat="1" ht="20.100000000000001" customHeight="1" collapsed="1" x14ac:dyDescent="0.55000000000000004">
      <c r="A148" s="50" t="s">
        <v>380</v>
      </c>
      <c r="B148" s="282"/>
      <c r="C148" s="50" t="s">
        <v>380</v>
      </c>
    </row>
    <row r="149" spans="1:3" s="258" customFormat="1" hidden="1" outlineLevel="1" x14ac:dyDescent="0.55000000000000004">
      <c r="A149" s="262" t="s">
        <v>449</v>
      </c>
      <c r="B149" s="273" t="s">
        <v>447</v>
      </c>
      <c r="C149" s="102" t="s">
        <v>448</v>
      </c>
    </row>
    <row r="150" spans="1:3" hidden="1" outlineLevel="1" x14ac:dyDescent="0.55000000000000004">
      <c r="A150" s="260" t="s">
        <v>208</v>
      </c>
      <c r="B150" s="274">
        <v>0</v>
      </c>
      <c r="C150" s="263" t="s">
        <v>221</v>
      </c>
    </row>
    <row r="151" spans="1:3" hidden="1" outlineLevel="1" x14ac:dyDescent="0.55000000000000004">
      <c r="A151" s="260"/>
      <c r="B151" s="274">
        <v>1</v>
      </c>
      <c r="C151" s="285"/>
    </row>
    <row r="152" spans="1:3" hidden="1" outlineLevel="1" x14ac:dyDescent="0.55000000000000004">
      <c r="A152" s="260" t="s">
        <v>209</v>
      </c>
      <c r="B152" s="274">
        <v>2</v>
      </c>
      <c r="C152" s="263" t="s">
        <v>222</v>
      </c>
    </row>
    <row r="153" spans="1:3" hidden="1" outlineLevel="1" x14ac:dyDescent="0.55000000000000004">
      <c r="A153" s="260"/>
      <c r="B153" s="274">
        <v>3</v>
      </c>
      <c r="C153" s="284"/>
    </row>
    <row r="154" spans="1:3" hidden="1" outlineLevel="1" x14ac:dyDescent="0.55000000000000004">
      <c r="A154" s="260" t="s">
        <v>210</v>
      </c>
      <c r="B154" s="274">
        <v>4</v>
      </c>
      <c r="C154" s="260" t="s">
        <v>171</v>
      </c>
    </row>
    <row r="155" spans="1:3" hidden="1" outlineLevel="1" x14ac:dyDescent="0.55000000000000004">
      <c r="A155" s="260" t="s">
        <v>181</v>
      </c>
      <c r="B155" s="274" t="s">
        <v>252</v>
      </c>
      <c r="C155" s="260" t="s">
        <v>225</v>
      </c>
    </row>
    <row r="156" spans="1:3" hidden="1" outlineLevel="1" x14ac:dyDescent="0.55000000000000004">
      <c r="A156" s="260" t="s">
        <v>238</v>
      </c>
      <c r="B156" s="274" t="s">
        <v>238</v>
      </c>
      <c r="C156" s="260" t="s">
        <v>239</v>
      </c>
    </row>
    <row r="157" spans="1:3" hidden="1" outlineLevel="1" x14ac:dyDescent="0.55000000000000004">
      <c r="A157" s="41"/>
      <c r="B157" s="276"/>
      <c r="C157" s="41"/>
    </row>
    <row r="158" spans="1:3" s="60" customFormat="1" ht="20.100000000000001" customHeight="1" collapsed="1" x14ac:dyDescent="0.55000000000000004">
      <c r="A158" s="50" t="s">
        <v>384</v>
      </c>
      <c r="B158" s="282"/>
      <c r="C158" s="50" t="s">
        <v>384</v>
      </c>
    </row>
    <row r="159" spans="1:3" s="258" customFormat="1" hidden="1" outlineLevel="1" x14ac:dyDescent="0.55000000000000004">
      <c r="A159" s="262" t="s">
        <v>449</v>
      </c>
      <c r="B159" s="273" t="s">
        <v>447</v>
      </c>
      <c r="C159" s="102" t="s">
        <v>448</v>
      </c>
    </row>
    <row r="160" spans="1:3" ht="14.25" hidden="1" customHeight="1" outlineLevel="1" x14ac:dyDescent="0.55000000000000004">
      <c r="A160" s="260" t="s">
        <v>211</v>
      </c>
      <c r="B160" s="274">
        <v>0</v>
      </c>
      <c r="C160" s="90" t="s">
        <v>214</v>
      </c>
    </row>
    <row r="161" spans="1:3" hidden="1" outlineLevel="1" x14ac:dyDescent="0.55000000000000004">
      <c r="A161" s="90" t="s">
        <v>172</v>
      </c>
      <c r="B161" s="274">
        <v>1</v>
      </c>
      <c r="C161" s="90" t="s">
        <v>215</v>
      </c>
    </row>
    <row r="162" spans="1:3" hidden="1" outlineLevel="1" x14ac:dyDescent="0.55000000000000004">
      <c r="A162" s="260" t="s">
        <v>212</v>
      </c>
      <c r="B162" s="274">
        <v>2</v>
      </c>
      <c r="C162" s="260" t="s">
        <v>213</v>
      </c>
    </row>
    <row r="163" spans="1:3" hidden="1" outlineLevel="1" x14ac:dyDescent="0.55000000000000004">
      <c r="A163" s="260" t="s">
        <v>158</v>
      </c>
      <c r="B163" s="274">
        <v>3</v>
      </c>
      <c r="C163" s="260" t="s">
        <v>142</v>
      </c>
    </row>
    <row r="164" spans="1:3" hidden="1" outlineLevel="1" x14ac:dyDescent="0.55000000000000004">
      <c r="A164" s="260" t="s">
        <v>216</v>
      </c>
      <c r="B164" s="274">
        <v>4</v>
      </c>
      <c r="C164" s="90" t="s">
        <v>173</v>
      </c>
    </row>
    <row r="165" spans="1:3" hidden="1" outlineLevel="1" x14ac:dyDescent="0.55000000000000004">
      <c r="A165" s="260" t="s">
        <v>181</v>
      </c>
      <c r="B165" s="274" t="s">
        <v>252</v>
      </c>
      <c r="C165" s="260" t="s">
        <v>225</v>
      </c>
    </row>
    <row r="166" spans="1:3" hidden="1" outlineLevel="1" x14ac:dyDescent="0.55000000000000004">
      <c r="A166" s="260" t="s">
        <v>238</v>
      </c>
      <c r="B166" s="274" t="s">
        <v>238</v>
      </c>
      <c r="C166" s="260" t="s">
        <v>239</v>
      </c>
    </row>
    <row r="167" spans="1:3" hidden="1" outlineLevel="1" x14ac:dyDescent="0.55000000000000004">
      <c r="A167" s="41"/>
      <c r="B167" s="276"/>
      <c r="C167" s="41"/>
    </row>
    <row r="168" spans="1:3" s="60" customFormat="1" ht="20.100000000000001" customHeight="1" collapsed="1" x14ac:dyDescent="0.55000000000000004">
      <c r="A168" s="50" t="s">
        <v>129</v>
      </c>
      <c r="B168" s="282"/>
      <c r="C168" s="50" t="s">
        <v>129</v>
      </c>
    </row>
    <row r="169" spans="1:3" s="258" customFormat="1" hidden="1" outlineLevel="1" x14ac:dyDescent="0.55000000000000004">
      <c r="A169" s="262" t="s">
        <v>449</v>
      </c>
      <c r="B169" s="273" t="s">
        <v>447</v>
      </c>
      <c r="C169" s="102" t="s">
        <v>448</v>
      </c>
    </row>
    <row r="170" spans="1:3" hidden="1" outlineLevel="1" x14ac:dyDescent="0.55000000000000004">
      <c r="A170" s="260" t="s">
        <v>159</v>
      </c>
      <c r="B170" s="274">
        <v>0</v>
      </c>
      <c r="C170" s="260" t="s">
        <v>174</v>
      </c>
    </row>
    <row r="171" spans="1:3" hidden="1" outlineLevel="1" x14ac:dyDescent="0.55000000000000004">
      <c r="A171" s="260"/>
      <c r="B171" s="274">
        <v>1</v>
      </c>
      <c r="C171" s="284"/>
    </row>
    <row r="172" spans="1:3" ht="28.8" hidden="1" outlineLevel="1" x14ac:dyDescent="0.55000000000000004">
      <c r="A172" s="260" t="s">
        <v>160</v>
      </c>
      <c r="B172" s="274">
        <v>2</v>
      </c>
      <c r="C172" s="260" t="s">
        <v>143</v>
      </c>
    </row>
    <row r="173" spans="1:3" hidden="1" outlineLevel="1" x14ac:dyDescent="0.55000000000000004">
      <c r="A173" s="260"/>
      <c r="B173" s="274">
        <v>3</v>
      </c>
      <c r="C173" s="284"/>
    </row>
    <row r="174" spans="1:3" hidden="1" outlineLevel="1" x14ac:dyDescent="0.55000000000000004">
      <c r="A174" s="260" t="s">
        <v>161</v>
      </c>
      <c r="B174" s="274">
        <v>4</v>
      </c>
      <c r="C174" s="260" t="s">
        <v>144</v>
      </c>
    </row>
    <row r="175" spans="1:3" hidden="1" outlineLevel="1" x14ac:dyDescent="0.55000000000000004">
      <c r="A175" s="260" t="s">
        <v>181</v>
      </c>
      <c r="B175" s="274" t="s">
        <v>252</v>
      </c>
      <c r="C175" s="260" t="s">
        <v>225</v>
      </c>
    </row>
    <row r="176" spans="1:3" hidden="1" outlineLevel="1" x14ac:dyDescent="0.55000000000000004">
      <c r="A176" s="260" t="s">
        <v>238</v>
      </c>
      <c r="B176" s="274" t="s">
        <v>238</v>
      </c>
      <c r="C176" s="260" t="s">
        <v>239</v>
      </c>
    </row>
    <row r="177" spans="1:3" hidden="1" outlineLevel="1" x14ac:dyDescent="0.55000000000000004">
      <c r="A177" s="41"/>
      <c r="B177" s="276"/>
      <c r="C177" s="41"/>
    </row>
    <row r="178" spans="1:3" s="61" customFormat="1" collapsed="1" x14ac:dyDescent="0.55000000000000004">
      <c r="B178" s="283"/>
    </row>
  </sheetData>
  <mergeCells count="6">
    <mergeCell ref="G77:L77"/>
    <mergeCell ref="B1:E1"/>
    <mergeCell ref="D81:F81"/>
    <mergeCell ref="D80:F80"/>
    <mergeCell ref="D79:F79"/>
    <mergeCell ref="D77:F78"/>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theme="1" tint="0.34998626667073579"/>
  </sheetPr>
  <dimension ref="B4:AD43"/>
  <sheetViews>
    <sheetView topLeftCell="A13" workbookViewId="0">
      <selection activeCell="C8" sqref="C8"/>
    </sheetView>
  </sheetViews>
  <sheetFormatPr baseColWidth="10" defaultRowHeight="14.4" x14ac:dyDescent="0.55000000000000004"/>
  <sheetData>
    <row r="4" spans="2:6" x14ac:dyDescent="0.55000000000000004">
      <c r="B4" s="315" t="s">
        <v>0</v>
      </c>
      <c r="C4" s="1" t="s">
        <v>1</v>
      </c>
      <c r="D4" s="1" t="s">
        <v>2</v>
      </c>
      <c r="E4" s="1"/>
      <c r="F4" s="2"/>
    </row>
    <row r="5" spans="2:6" x14ac:dyDescent="0.55000000000000004">
      <c r="B5" s="315"/>
      <c r="C5" s="1" t="s">
        <v>3</v>
      </c>
      <c r="D5" s="1" t="s">
        <v>4</v>
      </c>
      <c r="E5" s="1"/>
      <c r="F5" s="2"/>
    </row>
    <row r="6" spans="2:6" x14ac:dyDescent="0.55000000000000004">
      <c r="B6" s="315"/>
      <c r="C6" s="1" t="s">
        <v>5</v>
      </c>
      <c r="D6" s="1" t="s">
        <v>6</v>
      </c>
      <c r="E6" s="1"/>
      <c r="F6" s="2"/>
    </row>
    <row r="7" spans="2:6" ht="28.8" x14ac:dyDescent="0.55000000000000004">
      <c r="B7" s="315"/>
      <c r="C7" s="1" t="s">
        <v>7</v>
      </c>
      <c r="D7" s="1" t="s">
        <v>8</v>
      </c>
      <c r="E7" s="1"/>
      <c r="F7" s="2"/>
    </row>
    <row r="8" spans="2:6" ht="51.6" x14ac:dyDescent="0.55000000000000004">
      <c r="B8" s="25" t="s">
        <v>298</v>
      </c>
      <c r="C8" t="s">
        <v>300</v>
      </c>
      <c r="D8" s="20" t="s">
        <v>301</v>
      </c>
      <c r="E8" s="1"/>
      <c r="F8" s="2"/>
    </row>
    <row r="9" spans="2:6" ht="86.4" x14ac:dyDescent="0.55000000000000004">
      <c r="B9" s="3" t="s">
        <v>9</v>
      </c>
      <c r="C9" s="1" t="s">
        <v>10</v>
      </c>
      <c r="D9" s="1" t="s">
        <v>11</v>
      </c>
      <c r="E9" s="1" t="s">
        <v>12</v>
      </c>
      <c r="F9" s="2"/>
    </row>
    <row r="10" spans="2:6" x14ac:dyDescent="0.55000000000000004">
      <c r="B10" s="1"/>
      <c r="C10" s="1"/>
      <c r="D10" s="1"/>
      <c r="E10" s="1"/>
      <c r="F10" s="2"/>
    </row>
    <row r="11" spans="2:6" x14ac:dyDescent="0.55000000000000004">
      <c r="B11" s="3" t="s">
        <v>13</v>
      </c>
      <c r="C11" s="1" t="s">
        <v>14</v>
      </c>
      <c r="D11" s="1" t="s">
        <v>15</v>
      </c>
      <c r="E11" s="1"/>
      <c r="F11" s="2"/>
    </row>
    <row r="12" spans="2:6" ht="28.8" x14ac:dyDescent="0.55000000000000004">
      <c r="B12" s="3" t="s">
        <v>16</v>
      </c>
      <c r="C12" s="8" t="s">
        <v>53</v>
      </c>
      <c r="D12" s="8" t="s">
        <v>53</v>
      </c>
      <c r="E12" s="1"/>
      <c r="F12" s="2"/>
    </row>
    <row r="13" spans="2:6" ht="28.8" x14ac:dyDescent="0.55000000000000004">
      <c r="B13" s="3" t="s">
        <v>17</v>
      </c>
      <c r="C13" s="8" t="s">
        <v>53</v>
      </c>
      <c r="D13" s="8" t="s">
        <v>53</v>
      </c>
      <c r="E13" s="1"/>
      <c r="F13" s="2"/>
    </row>
    <row r="14" spans="2:6" ht="28.8" x14ac:dyDescent="0.55000000000000004">
      <c r="B14" s="3" t="s">
        <v>18</v>
      </c>
      <c r="C14" s="8" t="s">
        <v>53</v>
      </c>
      <c r="D14" s="8" t="s">
        <v>53</v>
      </c>
      <c r="E14" s="1"/>
      <c r="F14" s="2"/>
    </row>
    <row r="15" spans="2:6" ht="28.8" x14ac:dyDescent="0.55000000000000004">
      <c r="B15" s="3" t="s">
        <v>19</v>
      </c>
      <c r="C15" s="8" t="s">
        <v>53</v>
      </c>
      <c r="D15" s="8" t="s">
        <v>53</v>
      </c>
      <c r="E15" s="1"/>
      <c r="F15" s="2"/>
    </row>
    <row r="16" spans="2:6" x14ac:dyDescent="0.55000000000000004">
      <c r="B16" s="1"/>
      <c r="C16" s="1"/>
      <c r="D16" s="1"/>
      <c r="E16" s="1"/>
      <c r="F16" s="2"/>
    </row>
    <row r="17" spans="2:19" x14ac:dyDescent="0.55000000000000004">
      <c r="B17" s="315" t="s">
        <v>20</v>
      </c>
      <c r="C17" s="1" t="s">
        <v>21</v>
      </c>
      <c r="D17" s="1" t="s">
        <v>22</v>
      </c>
      <c r="E17" s="1"/>
      <c r="F17" s="2"/>
    </row>
    <row r="18" spans="2:19" ht="28.8" x14ac:dyDescent="0.55000000000000004">
      <c r="B18" s="315"/>
      <c r="C18" s="12"/>
      <c r="D18" s="1" t="s">
        <v>23</v>
      </c>
      <c r="E18" s="1" t="s">
        <v>24</v>
      </c>
      <c r="F18" s="1" t="s">
        <v>25</v>
      </c>
      <c r="G18" s="2"/>
    </row>
    <row r="19" spans="2:19" x14ac:dyDescent="0.55000000000000004">
      <c r="B19" s="1"/>
      <c r="C19" s="1"/>
      <c r="D19" s="1"/>
      <c r="E19" s="1"/>
      <c r="F19" s="2"/>
    </row>
    <row r="20" spans="2:19" ht="72.599999999999994" customHeight="1" x14ac:dyDescent="0.55000000000000004">
      <c r="B20" s="11" t="s">
        <v>26</v>
      </c>
      <c r="C20" s="7" t="s">
        <v>27</v>
      </c>
      <c r="D20" s="4" t="s">
        <v>28</v>
      </c>
      <c r="E20" s="4" t="s">
        <v>29</v>
      </c>
      <c r="F20" s="4" t="s">
        <v>30</v>
      </c>
      <c r="G20" s="7" t="s">
        <v>31</v>
      </c>
      <c r="H20" s="4" t="s">
        <v>32</v>
      </c>
      <c r="K20" s="1"/>
    </row>
    <row r="21" spans="2:19" x14ac:dyDescent="0.55000000000000004">
      <c r="B21" s="1"/>
      <c r="C21" s="1"/>
      <c r="D21" s="1"/>
      <c r="E21" s="1"/>
      <c r="F21" s="2"/>
      <c r="K21" s="4"/>
    </row>
    <row r="22" spans="2:19" ht="43.2" x14ac:dyDescent="0.55000000000000004">
      <c r="B22" s="3" t="s">
        <v>33</v>
      </c>
      <c r="C22" s="1" t="s">
        <v>34</v>
      </c>
      <c r="D22" s="1" t="s">
        <v>35</v>
      </c>
      <c r="E22" s="1"/>
      <c r="F22" s="2"/>
      <c r="K22" s="4"/>
    </row>
    <row r="23" spans="2:19" x14ac:dyDescent="0.55000000000000004">
      <c r="B23" s="1"/>
      <c r="C23" s="1"/>
      <c r="D23" s="1"/>
      <c r="E23" s="1"/>
      <c r="F23" s="2"/>
      <c r="K23" s="1"/>
    </row>
    <row r="24" spans="2:19" ht="43.2" x14ac:dyDescent="0.55000000000000004">
      <c r="B24" s="315" t="s">
        <v>36</v>
      </c>
      <c r="C24" s="5" t="s">
        <v>37</v>
      </c>
      <c r="D24" s="5" t="s">
        <v>38</v>
      </c>
      <c r="E24" s="6" t="s">
        <v>37</v>
      </c>
      <c r="F24" s="6" t="s">
        <v>38</v>
      </c>
      <c r="G24" s="6" t="s">
        <v>37</v>
      </c>
      <c r="H24" s="6" t="s">
        <v>38</v>
      </c>
      <c r="K24" s="4"/>
    </row>
    <row r="25" spans="2:19" ht="57.6" x14ac:dyDescent="0.55000000000000004">
      <c r="B25" s="315"/>
      <c r="C25" s="5" t="s">
        <v>54</v>
      </c>
      <c r="D25" s="5" t="s">
        <v>55</v>
      </c>
      <c r="E25" s="5" t="s">
        <v>56</v>
      </c>
      <c r="F25" s="5" t="s">
        <v>57</v>
      </c>
      <c r="G25" s="9" t="s">
        <v>58</v>
      </c>
      <c r="H25" s="10" t="s">
        <v>59</v>
      </c>
    </row>
    <row r="26" spans="2:19" x14ac:dyDescent="0.55000000000000004">
      <c r="B26" s="25"/>
      <c r="D26" s="5"/>
      <c r="E26" s="5"/>
      <c r="F26" s="1"/>
      <c r="G26" s="2"/>
      <c r="K26" s="1"/>
    </row>
    <row r="27" spans="2:19" x14ac:dyDescent="0.55000000000000004">
      <c r="C27" s="9"/>
      <c r="D27" s="10"/>
      <c r="E27" s="10"/>
      <c r="F27" s="2"/>
      <c r="J27" s="4"/>
    </row>
    <row r="28" spans="2:19" ht="86.4" x14ac:dyDescent="0.55000000000000004">
      <c r="C28" s="9"/>
      <c r="D28" s="315" t="s">
        <v>0</v>
      </c>
      <c r="E28" s="315"/>
      <c r="F28" s="315"/>
      <c r="G28" s="315"/>
      <c r="H28" s="21" t="s">
        <v>9</v>
      </c>
      <c r="I28" s="21" t="s">
        <v>13</v>
      </c>
      <c r="J28" s="21" t="s">
        <v>16</v>
      </c>
      <c r="K28" s="21" t="s">
        <v>17</v>
      </c>
      <c r="L28" s="21" t="s">
        <v>18</v>
      </c>
      <c r="M28" s="21" t="s">
        <v>19</v>
      </c>
      <c r="N28" s="315" t="s">
        <v>20</v>
      </c>
      <c r="O28" s="315"/>
      <c r="P28" s="11" t="s">
        <v>26</v>
      </c>
      <c r="Q28" s="21" t="s">
        <v>33</v>
      </c>
      <c r="R28" s="315" t="s">
        <v>36</v>
      </c>
      <c r="S28" s="315"/>
    </row>
    <row r="29" spans="2:19" ht="43.2" x14ac:dyDescent="0.55000000000000004">
      <c r="D29" s="18" t="s">
        <v>1</v>
      </c>
      <c r="E29" s="18" t="s">
        <v>3</v>
      </c>
      <c r="F29" s="18" t="s">
        <v>5</v>
      </c>
      <c r="G29" s="18" t="s">
        <v>7</v>
      </c>
      <c r="H29" s="18" t="s">
        <v>10</v>
      </c>
      <c r="I29" s="18" t="s">
        <v>14</v>
      </c>
      <c r="J29" s="8" t="s">
        <v>53</v>
      </c>
      <c r="K29" s="8" t="s">
        <v>53</v>
      </c>
      <c r="L29" s="8" t="s">
        <v>53</v>
      </c>
      <c r="M29" s="8" t="s">
        <v>53</v>
      </c>
      <c r="N29" s="18" t="s">
        <v>21</v>
      </c>
      <c r="O29" s="18" t="s">
        <v>23</v>
      </c>
      <c r="P29" s="18" t="s">
        <v>27</v>
      </c>
      <c r="Q29" s="18" t="s">
        <v>34</v>
      </c>
      <c r="R29" s="20" t="s">
        <v>37</v>
      </c>
      <c r="S29" s="20" t="s">
        <v>54</v>
      </c>
    </row>
    <row r="30" spans="2:19" ht="43.2" x14ac:dyDescent="0.55000000000000004">
      <c r="D30" s="18" t="s">
        <v>2</v>
      </c>
      <c r="E30" s="18" t="s">
        <v>4</v>
      </c>
      <c r="F30" s="18" t="s">
        <v>6</v>
      </c>
      <c r="G30" s="18" t="s">
        <v>8</v>
      </c>
      <c r="H30" s="18" t="s">
        <v>11</v>
      </c>
      <c r="I30" s="18" t="s">
        <v>15</v>
      </c>
      <c r="J30" s="8" t="s">
        <v>53</v>
      </c>
      <c r="K30" s="8" t="s">
        <v>53</v>
      </c>
      <c r="L30" s="8" t="s">
        <v>53</v>
      </c>
      <c r="M30" s="8" t="s">
        <v>53</v>
      </c>
      <c r="N30" s="18" t="s">
        <v>22</v>
      </c>
      <c r="O30" s="18" t="s">
        <v>24</v>
      </c>
      <c r="P30" s="4" t="s">
        <v>28</v>
      </c>
      <c r="Q30" s="18" t="s">
        <v>35</v>
      </c>
      <c r="R30" s="20" t="s">
        <v>38</v>
      </c>
      <c r="S30" s="20" t="s">
        <v>55</v>
      </c>
    </row>
    <row r="31" spans="2:19" ht="43.2" x14ac:dyDescent="0.55000000000000004">
      <c r="D31" s="18"/>
      <c r="E31" s="18"/>
      <c r="F31" s="18"/>
      <c r="G31" s="18"/>
      <c r="H31" s="18" t="s">
        <v>12</v>
      </c>
      <c r="I31" s="18"/>
      <c r="J31" s="18"/>
      <c r="K31" s="18"/>
      <c r="L31" s="18"/>
      <c r="M31" s="18"/>
      <c r="N31" s="18"/>
      <c r="O31" s="18" t="s">
        <v>25</v>
      </c>
      <c r="P31" s="4" t="s">
        <v>29</v>
      </c>
      <c r="Q31" s="18"/>
      <c r="R31" s="20"/>
      <c r="S31" s="20" t="s">
        <v>56</v>
      </c>
    </row>
    <row r="32" spans="2:19" ht="57.6" x14ac:dyDescent="0.55000000000000004">
      <c r="D32" s="2"/>
      <c r="E32" s="2"/>
      <c r="F32" s="2"/>
      <c r="G32" s="2"/>
      <c r="H32" s="2"/>
      <c r="I32" s="2"/>
      <c r="J32" s="2"/>
      <c r="K32" s="2"/>
      <c r="L32" s="2"/>
      <c r="M32" s="2"/>
      <c r="N32" s="2"/>
      <c r="O32" s="2"/>
      <c r="P32" s="4" t="s">
        <v>30</v>
      </c>
      <c r="Q32" s="2"/>
      <c r="R32" s="20"/>
      <c r="S32" s="20" t="s">
        <v>57</v>
      </c>
    </row>
    <row r="33" spans="4:30" ht="72" x14ac:dyDescent="0.55000000000000004">
      <c r="P33" s="18" t="s">
        <v>31</v>
      </c>
      <c r="R33" s="20"/>
      <c r="S33" s="9" t="s">
        <v>58</v>
      </c>
    </row>
    <row r="34" spans="4:30" ht="43.2" x14ac:dyDescent="0.55000000000000004">
      <c r="P34" s="4" t="s">
        <v>32</v>
      </c>
      <c r="R34" s="20"/>
      <c r="S34" s="10" t="s">
        <v>59</v>
      </c>
    </row>
    <row r="36" spans="4:30" ht="14.4" customHeight="1" x14ac:dyDescent="0.55000000000000004">
      <c r="D36" s="313" t="s">
        <v>99</v>
      </c>
      <c r="E36" s="313"/>
      <c r="F36" s="313"/>
      <c r="G36" s="313"/>
      <c r="H36" s="313"/>
      <c r="I36" s="313"/>
      <c r="J36" s="313"/>
      <c r="K36" s="313"/>
      <c r="L36" s="313"/>
      <c r="M36" s="316" t="s">
        <v>85</v>
      </c>
      <c r="N36" s="316"/>
      <c r="O36" s="316"/>
      <c r="P36" s="316"/>
      <c r="Q36" s="316"/>
      <c r="R36" s="316"/>
      <c r="S36" s="316"/>
      <c r="T36" s="314" t="s">
        <v>100</v>
      </c>
      <c r="U36" s="314"/>
      <c r="V36" s="314"/>
      <c r="W36" s="314"/>
    </row>
    <row r="37" spans="4:30" ht="86.4" x14ac:dyDescent="0.55000000000000004">
      <c r="D37" s="22" t="s">
        <v>78</v>
      </c>
      <c r="E37" s="22" t="s">
        <v>79</v>
      </c>
      <c r="F37" s="22" t="s">
        <v>80</v>
      </c>
      <c r="G37" s="22" t="s">
        <v>81</v>
      </c>
      <c r="H37" s="22" t="s">
        <v>9</v>
      </c>
      <c r="I37" s="23" t="s">
        <v>84</v>
      </c>
      <c r="J37" s="23" t="s">
        <v>95</v>
      </c>
      <c r="K37" s="313" t="s">
        <v>36</v>
      </c>
      <c r="L37" s="313"/>
      <c r="M37" s="19" t="s">
        <v>16</v>
      </c>
      <c r="N37" s="19" t="s">
        <v>17</v>
      </c>
      <c r="O37" s="19" t="s">
        <v>18</v>
      </c>
      <c r="P37" s="19" t="s">
        <v>19</v>
      </c>
      <c r="Q37" s="24" t="s">
        <v>83</v>
      </c>
      <c r="R37" s="24" t="s">
        <v>82</v>
      </c>
      <c r="S37" s="24" t="s">
        <v>26</v>
      </c>
      <c r="T37" s="23" t="s">
        <v>88</v>
      </c>
      <c r="U37" s="23" t="s">
        <v>87</v>
      </c>
      <c r="V37" s="23" t="s">
        <v>94</v>
      </c>
      <c r="W37" s="22" t="s">
        <v>33</v>
      </c>
    </row>
    <row r="38" spans="4:30" ht="57.6" x14ac:dyDescent="0.55000000000000004">
      <c r="D38" s="18" t="s">
        <v>1</v>
      </c>
      <c r="E38" s="18" t="s">
        <v>3</v>
      </c>
      <c r="F38" s="18" t="s">
        <v>5</v>
      </c>
      <c r="G38" s="18" t="s">
        <v>7</v>
      </c>
      <c r="H38" s="18" t="s">
        <v>10</v>
      </c>
      <c r="I38" s="18" t="s">
        <v>14</v>
      </c>
      <c r="J38" s="18" t="s">
        <v>96</v>
      </c>
      <c r="K38" s="20" t="s">
        <v>37</v>
      </c>
      <c r="L38" s="20" t="s">
        <v>54</v>
      </c>
      <c r="M38" s="8" t="s">
        <v>53</v>
      </c>
      <c r="N38" s="8" t="s">
        <v>53</v>
      </c>
      <c r="O38" s="8" t="s">
        <v>53</v>
      </c>
      <c r="P38" s="8" t="s">
        <v>53</v>
      </c>
      <c r="Q38" s="18" t="s">
        <v>21</v>
      </c>
      <c r="R38" s="18" t="s">
        <v>23</v>
      </c>
      <c r="S38" s="18" t="s">
        <v>27</v>
      </c>
      <c r="T38" s="18" t="s">
        <v>89</v>
      </c>
      <c r="U38" s="18" t="s">
        <v>98</v>
      </c>
      <c r="V38" s="18" t="s">
        <v>91</v>
      </c>
      <c r="W38" s="18" t="s">
        <v>34</v>
      </c>
    </row>
    <row r="39" spans="4:30" ht="43.2" x14ac:dyDescent="0.55000000000000004">
      <c r="D39" s="18" t="s">
        <v>2</v>
      </c>
      <c r="E39" s="18" t="s">
        <v>4</v>
      </c>
      <c r="F39" s="18" t="s">
        <v>6</v>
      </c>
      <c r="G39" s="18" t="s">
        <v>8</v>
      </c>
      <c r="H39" s="18" t="s">
        <v>11</v>
      </c>
      <c r="I39" s="18" t="s">
        <v>15</v>
      </c>
      <c r="J39" s="18" t="s">
        <v>97</v>
      </c>
      <c r="K39" s="20" t="s">
        <v>38</v>
      </c>
      <c r="L39" s="20" t="s">
        <v>55</v>
      </c>
      <c r="M39" s="8" t="s">
        <v>53</v>
      </c>
      <c r="N39" s="8" t="s">
        <v>53</v>
      </c>
      <c r="O39" s="8" t="s">
        <v>53</v>
      </c>
      <c r="P39" s="8" t="s">
        <v>53</v>
      </c>
      <c r="Q39" s="18" t="s">
        <v>22</v>
      </c>
      <c r="R39" s="18" t="s">
        <v>24</v>
      </c>
      <c r="S39" s="4" t="s">
        <v>28</v>
      </c>
      <c r="T39" s="4" t="s">
        <v>90</v>
      </c>
      <c r="U39" s="4"/>
      <c r="V39" s="4" t="s">
        <v>92</v>
      </c>
      <c r="W39" s="18" t="s">
        <v>35</v>
      </c>
    </row>
    <row r="40" spans="4:30" ht="43.2" x14ac:dyDescent="0.55000000000000004">
      <c r="D40" s="18"/>
      <c r="E40" s="18"/>
      <c r="F40" s="18"/>
      <c r="G40" s="18"/>
      <c r="H40" s="18" t="s">
        <v>12</v>
      </c>
      <c r="I40" s="18"/>
      <c r="J40" s="18"/>
      <c r="K40" s="20"/>
      <c r="L40" s="20" t="s">
        <v>56</v>
      </c>
      <c r="M40" s="18"/>
      <c r="N40" s="18"/>
      <c r="O40" s="18"/>
      <c r="P40" s="18"/>
      <c r="Q40" s="18"/>
      <c r="R40" s="18" t="s">
        <v>25</v>
      </c>
      <c r="S40" s="4" t="s">
        <v>29</v>
      </c>
      <c r="T40" s="4" t="s">
        <v>86</v>
      </c>
      <c r="U40" s="4"/>
      <c r="V40" s="4" t="s">
        <v>93</v>
      </c>
      <c r="W40" s="18"/>
    </row>
    <row r="41" spans="4:30" ht="57.6" x14ac:dyDescent="0.55000000000000004">
      <c r="D41" s="2"/>
      <c r="E41" s="2"/>
      <c r="F41" s="2"/>
      <c r="G41" s="2"/>
      <c r="H41" s="2"/>
      <c r="I41" s="2"/>
      <c r="J41" s="2"/>
      <c r="K41" s="20"/>
      <c r="L41" s="20" t="s">
        <v>57</v>
      </c>
      <c r="M41" s="2"/>
      <c r="N41" s="2"/>
      <c r="O41" s="2"/>
      <c r="P41" s="2"/>
      <c r="Q41" s="2"/>
      <c r="R41" s="2"/>
      <c r="S41" s="4" t="s">
        <v>30</v>
      </c>
      <c r="T41" s="4"/>
      <c r="U41" s="4"/>
      <c r="V41" s="4"/>
      <c r="W41" s="2"/>
    </row>
    <row r="42" spans="4:30" ht="72" x14ac:dyDescent="0.55000000000000004">
      <c r="K42" s="20"/>
      <c r="L42" s="9" t="s">
        <v>58</v>
      </c>
      <c r="S42" s="18" t="s">
        <v>31</v>
      </c>
      <c r="T42" s="18"/>
      <c r="U42" s="18"/>
      <c r="V42" s="18"/>
      <c r="W42" s="18"/>
    </row>
    <row r="43" spans="4:30" ht="43.2" x14ac:dyDescent="0.55000000000000004">
      <c r="K43" s="20"/>
      <c r="L43" s="10" t="s">
        <v>59</v>
      </c>
      <c r="S43" s="4" t="s">
        <v>32</v>
      </c>
      <c r="T43" s="4"/>
      <c r="U43" s="4"/>
      <c r="V43" s="4"/>
      <c r="W43" s="4"/>
      <c r="Y43" s="4"/>
      <c r="Z43" s="4"/>
      <c r="AA43" s="4"/>
      <c r="AC43" s="20"/>
      <c r="AD43" s="10"/>
    </row>
  </sheetData>
  <mergeCells count="10">
    <mergeCell ref="K37:L37"/>
    <mergeCell ref="D36:L36"/>
    <mergeCell ref="T36:W36"/>
    <mergeCell ref="B4:B7"/>
    <mergeCell ref="B17:B18"/>
    <mergeCell ref="B24:B25"/>
    <mergeCell ref="D28:G28"/>
    <mergeCell ref="N28:O28"/>
    <mergeCell ref="R28:S28"/>
    <mergeCell ref="M36:S3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tabColor theme="1" tint="0.34998626667073579"/>
  </sheetPr>
  <dimension ref="A1:E19"/>
  <sheetViews>
    <sheetView tabSelected="1" topLeftCell="A5" workbookViewId="0">
      <selection activeCell="C15" sqref="C15"/>
    </sheetView>
  </sheetViews>
  <sheetFormatPr baseColWidth="10" defaultRowHeight="14.4" x14ac:dyDescent="0.55000000000000004"/>
  <cols>
    <col min="1" max="1" width="23.41796875" customWidth="1"/>
    <col min="2" max="2" width="58.89453125" customWidth="1"/>
    <col min="3" max="3" width="22.41796875" customWidth="1"/>
  </cols>
  <sheetData>
    <row r="1" spans="1:5" s="42" customFormat="1" ht="60" customHeight="1" x14ac:dyDescent="0.55000000000000004">
      <c r="A1" s="308" t="s">
        <v>451</v>
      </c>
      <c r="B1" s="308"/>
      <c r="C1" s="308"/>
      <c r="D1" s="291"/>
      <c r="E1" s="291"/>
    </row>
    <row r="2" spans="1:5" x14ac:dyDescent="0.55000000000000004">
      <c r="A2" s="14" t="s">
        <v>60</v>
      </c>
      <c r="B2" s="28" t="s">
        <v>61</v>
      </c>
      <c r="C2" t="s">
        <v>77</v>
      </c>
    </row>
    <row r="3" spans="1:5" x14ac:dyDescent="0.55000000000000004">
      <c r="A3" s="320" t="s">
        <v>114</v>
      </c>
      <c r="B3" s="29" t="s">
        <v>115</v>
      </c>
      <c r="C3" s="70">
        <v>0.11914893617021277</v>
      </c>
    </row>
    <row r="4" spans="1:5" x14ac:dyDescent="0.55000000000000004">
      <c r="A4" s="321"/>
      <c r="B4" s="30" t="s">
        <v>62</v>
      </c>
      <c r="C4" s="70">
        <v>0.13191489361702127</v>
      </c>
    </row>
    <row r="5" spans="1:5" x14ac:dyDescent="0.55000000000000004">
      <c r="A5" s="321"/>
      <c r="B5" s="31" t="s">
        <v>63</v>
      </c>
      <c r="C5" s="70">
        <v>0.2</v>
      </c>
    </row>
    <row r="6" spans="1:5" x14ac:dyDescent="0.55000000000000004">
      <c r="A6" s="321"/>
      <c r="B6" s="30" t="s">
        <v>64</v>
      </c>
      <c r="C6" s="70">
        <v>0.2978723404255319</v>
      </c>
    </row>
    <row r="7" spans="1:5" x14ac:dyDescent="0.55000000000000004">
      <c r="A7" s="321"/>
      <c r="B7" s="31" t="s">
        <v>65</v>
      </c>
      <c r="C7" s="70">
        <v>0.18297872340425531</v>
      </c>
    </row>
    <row r="8" spans="1:5" x14ac:dyDescent="0.55000000000000004">
      <c r="A8" s="322"/>
      <c r="B8" s="30" t="s">
        <v>66</v>
      </c>
      <c r="C8" s="70">
        <v>6.8085106382978725E-2</v>
      </c>
    </row>
    <row r="9" spans="1:5" x14ac:dyDescent="0.55000000000000004">
      <c r="A9" s="323" t="s">
        <v>67</v>
      </c>
      <c r="B9" s="32" t="s">
        <v>68</v>
      </c>
      <c r="C9" s="70">
        <v>0.5</v>
      </c>
    </row>
    <row r="10" spans="1:5" x14ac:dyDescent="0.55000000000000004">
      <c r="A10" s="324"/>
      <c r="B10" s="33" t="s">
        <v>121</v>
      </c>
      <c r="C10" s="70">
        <v>0.5</v>
      </c>
    </row>
    <row r="11" spans="1:5" x14ac:dyDescent="0.55000000000000004">
      <c r="A11" s="325" t="s">
        <v>69</v>
      </c>
      <c r="B11" s="34" t="s">
        <v>122</v>
      </c>
      <c r="C11" s="70">
        <f>1/3</f>
        <v>0.33333333333333331</v>
      </c>
    </row>
    <row r="12" spans="1:5" x14ac:dyDescent="0.55000000000000004">
      <c r="A12" s="326"/>
      <c r="B12" s="35" t="s">
        <v>70</v>
      </c>
      <c r="C12" s="70">
        <f t="shared" ref="C12:C13" si="0">1/3</f>
        <v>0.33333333333333331</v>
      </c>
    </row>
    <row r="13" spans="1:5" x14ac:dyDescent="0.55000000000000004">
      <c r="A13" s="327"/>
      <c r="B13" s="36" t="s">
        <v>71</v>
      </c>
      <c r="C13" s="70">
        <f t="shared" si="0"/>
        <v>0.33333333333333331</v>
      </c>
    </row>
    <row r="14" spans="1:5" x14ac:dyDescent="0.55000000000000004">
      <c r="A14" s="328" t="s">
        <v>224</v>
      </c>
      <c r="B14" s="37" t="s">
        <v>72</v>
      </c>
      <c r="C14" s="70">
        <v>0.5</v>
      </c>
    </row>
    <row r="15" spans="1:5" x14ac:dyDescent="0.55000000000000004">
      <c r="A15" s="329"/>
      <c r="B15" s="38" t="s">
        <v>73</v>
      </c>
      <c r="C15" s="70">
        <v>0.5</v>
      </c>
    </row>
    <row r="16" spans="1:5" x14ac:dyDescent="0.55000000000000004">
      <c r="A16" s="317" t="s">
        <v>74</v>
      </c>
      <c r="B16" s="39" t="s">
        <v>75</v>
      </c>
      <c r="C16" s="70">
        <v>0.25</v>
      </c>
    </row>
    <row r="17" spans="1:3" x14ac:dyDescent="0.55000000000000004">
      <c r="A17" s="318"/>
      <c r="B17" s="40" t="s">
        <v>127</v>
      </c>
      <c r="C17" s="70">
        <v>0.25</v>
      </c>
    </row>
    <row r="18" spans="1:3" x14ac:dyDescent="0.55000000000000004">
      <c r="A18" s="318"/>
      <c r="B18" s="39" t="s">
        <v>128</v>
      </c>
      <c r="C18" s="70">
        <v>0.25</v>
      </c>
    </row>
    <row r="19" spans="1:3" x14ac:dyDescent="0.55000000000000004">
      <c r="A19" s="319"/>
      <c r="B19" s="40" t="s">
        <v>129</v>
      </c>
      <c r="C19" s="70">
        <v>0.25</v>
      </c>
    </row>
  </sheetData>
  <mergeCells count="6">
    <mergeCell ref="A16:A19"/>
    <mergeCell ref="A1:C1"/>
    <mergeCell ref="A3:A8"/>
    <mergeCell ref="A9:A10"/>
    <mergeCell ref="A11:A13"/>
    <mergeCell ref="A14:A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2</vt:i4>
      </vt:variant>
    </vt:vector>
  </HeadingPairs>
  <TitlesOfParts>
    <vt:vector size="8" baseType="lpstr">
      <vt:lpstr>Sommaire</vt:lpstr>
      <vt:lpstr>Description</vt:lpstr>
      <vt:lpstr>Evaluation</vt:lpstr>
      <vt:lpstr>Annexe_NOTATION</vt:lpstr>
      <vt:lpstr>off_listes</vt:lpstr>
      <vt:lpstr>Annexe_Pondération</vt:lpstr>
      <vt:lpstr>Annexe_NOTATION!_ftn1</vt:lpstr>
      <vt:lpstr>Annexe_NOTATION!_ftnref1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Mélissa Cornelus</dc:creator>
  <cp:lastModifiedBy>Pradinaud Charlotte</cp:lastModifiedBy>
  <dcterms:created xsi:type="dcterms:W3CDTF">2021-02-02T13:27:24Z</dcterms:created>
  <dcterms:modified xsi:type="dcterms:W3CDTF">2021-07-16T08:15:41Z</dcterms:modified>
</cp:coreProperties>
</file>